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firstSheet="1" activeTab="5"/>
  </bookViews>
  <sheets>
    <sheet name="прил 2018" sheetId="5" state="hidden" r:id="rId1"/>
    <sheet name="РПР" sheetId="3" r:id="rId2"/>
    <sheet name="Прил." sheetId="26" r:id="rId3"/>
    <sheet name="МЦПиНР" sheetId="22" r:id="rId4"/>
    <sheet name="ВЕД2" sheetId="32" r:id="rId5"/>
    <sheet name="СД" sheetId="38" r:id="rId6"/>
  </sheets>
  <definedNames>
    <definedName name="_xlnm._FilterDatabase" localSheetId="4" hidden="1">ВЕД2!$A$14:$J$852</definedName>
    <definedName name="_xlnm._FilterDatabase" localSheetId="3" hidden="1">МЦПиНР!$A$15:$F$661</definedName>
    <definedName name="_xlnm._FilterDatabase" localSheetId="0" hidden="1">'прил 2018'!$A$13:$H$833</definedName>
    <definedName name="_xlnm._FilterDatabase" localSheetId="2" hidden="1">Прил.!$A$15:$H$806</definedName>
  </definedNames>
  <calcPr calcId="124519"/>
</workbook>
</file>

<file path=xl/calcChain.xml><?xml version="1.0" encoding="utf-8"?>
<calcChain xmlns="http://schemas.openxmlformats.org/spreadsheetml/2006/main">
  <c r="D473" i="22"/>
  <c r="E458"/>
  <c r="F458"/>
  <c r="E459"/>
  <c r="F459"/>
  <c r="D459"/>
  <c r="D458" s="1"/>
  <c r="F501"/>
  <c r="E501"/>
  <c r="E500" s="1"/>
  <c r="E499" s="1"/>
  <c r="E498" s="1"/>
  <c r="D501"/>
  <c r="D500" s="1"/>
  <c r="D499" s="1"/>
  <c r="D498" s="1"/>
  <c r="F500"/>
  <c r="F499"/>
  <c r="F498" s="1"/>
  <c r="H312" i="26"/>
  <c r="G312"/>
  <c r="F312"/>
  <c r="F311" s="1"/>
  <c r="F310" s="1"/>
  <c r="F309" s="1"/>
  <c r="H311"/>
  <c r="G311"/>
  <c r="H310"/>
  <c r="H309" s="1"/>
  <c r="G310"/>
  <c r="G309"/>
  <c r="F597" i="22"/>
  <c r="E597"/>
  <c r="D597"/>
  <c r="F594"/>
  <c r="F593" s="1"/>
  <c r="E594"/>
  <c r="D594"/>
  <c r="F619"/>
  <c r="E619"/>
  <c r="D619"/>
  <c r="F616"/>
  <c r="E616"/>
  <c r="D616"/>
  <c r="F591"/>
  <c r="E591"/>
  <c r="D591"/>
  <c r="F588"/>
  <c r="E588"/>
  <c r="D588"/>
  <c r="F582"/>
  <c r="F581" s="1"/>
  <c r="E582"/>
  <c r="E581" s="1"/>
  <c r="D582"/>
  <c r="D581" s="1"/>
  <c r="F610"/>
  <c r="E610"/>
  <c r="D610"/>
  <c r="F607"/>
  <c r="E607"/>
  <c r="D607"/>
  <c r="F604"/>
  <c r="E604"/>
  <c r="D604"/>
  <c r="F600"/>
  <c r="E600"/>
  <c r="D600"/>
  <c r="F570"/>
  <c r="E570"/>
  <c r="D570"/>
  <c r="F566"/>
  <c r="E566"/>
  <c r="D566"/>
  <c r="D565" s="1"/>
  <c r="F576"/>
  <c r="E576"/>
  <c r="D576"/>
  <c r="F573"/>
  <c r="F572" s="1"/>
  <c r="E573"/>
  <c r="D573"/>
  <c r="D549"/>
  <c r="F545"/>
  <c r="F544" s="1"/>
  <c r="E545"/>
  <c r="E544" s="1"/>
  <c r="D545"/>
  <c r="F542"/>
  <c r="F541" s="1"/>
  <c r="E542"/>
  <c r="E541" s="1"/>
  <c r="D542"/>
  <c r="D541" s="1"/>
  <c r="F536"/>
  <c r="F535" s="1"/>
  <c r="E536"/>
  <c r="E535" s="1"/>
  <c r="D536"/>
  <c r="D535" s="1"/>
  <c r="F531"/>
  <c r="E531"/>
  <c r="D531"/>
  <c r="F529"/>
  <c r="E529"/>
  <c r="E528" s="1"/>
  <c r="D529"/>
  <c r="F526"/>
  <c r="F525" s="1"/>
  <c r="E526"/>
  <c r="E525" s="1"/>
  <c r="D526"/>
  <c r="D525" s="1"/>
  <c r="F523"/>
  <c r="E523"/>
  <c r="D523"/>
  <c r="F520"/>
  <c r="E520"/>
  <c r="D520"/>
  <c r="F516"/>
  <c r="E516"/>
  <c r="D516"/>
  <c r="D508"/>
  <c r="F506"/>
  <c r="E506"/>
  <c r="D506"/>
  <c r="F487"/>
  <c r="F486" s="1"/>
  <c r="E487"/>
  <c r="E486" s="1"/>
  <c r="D487"/>
  <c r="D486" s="1"/>
  <c r="F496"/>
  <c r="F495" s="1"/>
  <c r="E496"/>
  <c r="E495" s="1"/>
  <c r="D496"/>
  <c r="D495" s="1"/>
  <c r="F493"/>
  <c r="F492" s="1"/>
  <c r="E493"/>
  <c r="E492" s="1"/>
  <c r="D493"/>
  <c r="D492" s="1"/>
  <c r="F490"/>
  <c r="F489" s="1"/>
  <c r="E490"/>
  <c r="E489" s="1"/>
  <c r="D490"/>
  <c r="D489" s="1"/>
  <c r="F484"/>
  <c r="F483" s="1"/>
  <c r="E484"/>
  <c r="E483" s="1"/>
  <c r="D484"/>
  <c r="D483" s="1"/>
  <c r="F481"/>
  <c r="F480" s="1"/>
  <c r="E481"/>
  <c r="E480" s="1"/>
  <c r="D481"/>
  <c r="D480" s="1"/>
  <c r="F478"/>
  <c r="F477" s="1"/>
  <c r="E478"/>
  <c r="E477" s="1"/>
  <c r="D478"/>
  <c r="D477" s="1"/>
  <c r="F475"/>
  <c r="F474" s="1"/>
  <c r="E475"/>
  <c r="E474" s="1"/>
  <c r="D475"/>
  <c r="D474" s="1"/>
  <c r="F471"/>
  <c r="F470" s="1"/>
  <c r="E471"/>
  <c r="E470" s="1"/>
  <c r="D471"/>
  <c r="D470" s="1"/>
  <c r="F468"/>
  <c r="F467" s="1"/>
  <c r="E468"/>
  <c r="E467" s="1"/>
  <c r="D468"/>
  <c r="D467" s="1"/>
  <c r="F465"/>
  <c r="E465"/>
  <c r="E464" s="1"/>
  <c r="D465"/>
  <c r="D464" s="1"/>
  <c r="F464"/>
  <c r="F462"/>
  <c r="F461" s="1"/>
  <c r="E462"/>
  <c r="E461" s="1"/>
  <c r="D462"/>
  <c r="D461" s="1"/>
  <c r="F456"/>
  <c r="F455" s="1"/>
  <c r="E456"/>
  <c r="E455" s="1"/>
  <c r="D456"/>
  <c r="D455" s="1"/>
  <c r="F453"/>
  <c r="F452" s="1"/>
  <c r="E453"/>
  <c r="E452" s="1"/>
  <c r="D453"/>
  <c r="D452" s="1"/>
  <c r="F450"/>
  <c r="F449" s="1"/>
  <c r="E450"/>
  <c r="E449" s="1"/>
  <c r="D450"/>
  <c r="D449" s="1"/>
  <c r="F446"/>
  <c r="F445" s="1"/>
  <c r="E446"/>
  <c r="E445" s="1"/>
  <c r="D446"/>
  <c r="D445" s="1"/>
  <c r="F443"/>
  <c r="F442" s="1"/>
  <c r="E443"/>
  <c r="E442" s="1"/>
  <c r="D443"/>
  <c r="D442" s="1"/>
  <c r="F440"/>
  <c r="F439" s="1"/>
  <c r="E440"/>
  <c r="E439" s="1"/>
  <c r="D440"/>
  <c r="D439" s="1"/>
  <c r="F437"/>
  <c r="E437"/>
  <c r="E436" s="1"/>
  <c r="D437"/>
  <c r="D436" s="1"/>
  <c r="F436"/>
  <c r="F431"/>
  <c r="F430" s="1"/>
  <c r="F429" s="1"/>
  <c r="E431"/>
  <c r="E430" s="1"/>
  <c r="E429" s="1"/>
  <c r="D431"/>
  <c r="D430" s="1"/>
  <c r="D429" s="1"/>
  <c r="F427"/>
  <c r="F426" s="1"/>
  <c r="E427"/>
  <c r="E426" s="1"/>
  <c r="D427"/>
  <c r="D426" s="1"/>
  <c r="F424"/>
  <c r="E424"/>
  <c r="D424"/>
  <c r="F423"/>
  <c r="E423"/>
  <c r="D423"/>
  <c r="F420"/>
  <c r="F419" s="1"/>
  <c r="F418" s="1"/>
  <c r="E420"/>
  <c r="E419" s="1"/>
  <c r="E418" s="1"/>
  <c r="D420"/>
  <c r="D419" s="1"/>
  <c r="D418" s="1"/>
  <c r="F402"/>
  <c r="F401" s="1"/>
  <c r="E402"/>
  <c r="E401" s="1"/>
  <c r="D402"/>
  <c r="D401" s="1"/>
  <c r="F408"/>
  <c r="F407" s="1"/>
  <c r="E408"/>
  <c r="E407" s="1"/>
  <c r="D408"/>
  <c r="D407" s="1"/>
  <c r="F405"/>
  <c r="F404" s="1"/>
  <c r="E405"/>
  <c r="E404" s="1"/>
  <c r="D405"/>
  <c r="D404" s="1"/>
  <c r="F392"/>
  <c r="F391" s="1"/>
  <c r="F390" s="1"/>
  <c r="E392"/>
  <c r="E391" s="1"/>
  <c r="E390" s="1"/>
  <c r="D392"/>
  <c r="D391" s="1"/>
  <c r="D390" s="1"/>
  <c r="F387"/>
  <c r="F386" s="1"/>
  <c r="E387"/>
  <c r="E386" s="1"/>
  <c r="D387"/>
  <c r="D386" s="1"/>
  <c r="F384"/>
  <c r="F383" s="1"/>
  <c r="E384"/>
  <c r="E383" s="1"/>
  <c r="D384"/>
  <c r="D383" s="1"/>
  <c r="F327"/>
  <c r="F326" s="1"/>
  <c r="E327"/>
  <c r="E326" s="1"/>
  <c r="D327"/>
  <c r="D326" s="1"/>
  <c r="F324"/>
  <c r="F323" s="1"/>
  <c r="E324"/>
  <c r="E323" s="1"/>
  <c r="D324"/>
  <c r="D323" s="1"/>
  <c r="D339"/>
  <c r="F303"/>
  <c r="F302" s="1"/>
  <c r="E303"/>
  <c r="E302" s="1"/>
  <c r="D303"/>
  <c r="D302" s="1"/>
  <c r="F300"/>
  <c r="F299" s="1"/>
  <c r="E300"/>
  <c r="E299" s="1"/>
  <c r="D300"/>
  <c r="D299" s="1"/>
  <c r="F297"/>
  <c r="F296" s="1"/>
  <c r="E297"/>
  <c r="E296" s="1"/>
  <c r="D297"/>
  <c r="D296" s="1"/>
  <c r="F294"/>
  <c r="F293" s="1"/>
  <c r="E294"/>
  <c r="E293" s="1"/>
  <c r="D294"/>
  <c r="D293" s="1"/>
  <c r="F291"/>
  <c r="F290" s="1"/>
  <c r="E291"/>
  <c r="E290" s="1"/>
  <c r="D291"/>
  <c r="D290" s="1"/>
  <c r="F288"/>
  <c r="F287" s="1"/>
  <c r="E288"/>
  <c r="E287" s="1"/>
  <c r="D288"/>
  <c r="D287" s="1"/>
  <c r="F285"/>
  <c r="F284" s="1"/>
  <c r="E285"/>
  <c r="E284" s="1"/>
  <c r="D285"/>
  <c r="D284" s="1"/>
  <c r="F282"/>
  <c r="F281" s="1"/>
  <c r="E282"/>
  <c r="E281" s="1"/>
  <c r="D282"/>
  <c r="D281" s="1"/>
  <c r="F279"/>
  <c r="F278" s="1"/>
  <c r="E279"/>
  <c r="E278" s="1"/>
  <c r="D279"/>
  <c r="D278" s="1"/>
  <c r="F275"/>
  <c r="F274" s="1"/>
  <c r="E275"/>
  <c r="E274" s="1"/>
  <c r="D275"/>
  <c r="D274" s="1"/>
  <c r="E272"/>
  <c r="E271" s="1"/>
  <c r="D272"/>
  <c r="D271" s="1"/>
  <c r="F271"/>
  <c r="F268"/>
  <c r="F267" s="1"/>
  <c r="E268"/>
  <c r="E267" s="1"/>
  <c r="D268"/>
  <c r="D267" s="1"/>
  <c r="F265"/>
  <c r="F264" s="1"/>
  <c r="E265"/>
  <c r="E264" s="1"/>
  <c r="D265"/>
  <c r="D264" s="1"/>
  <c r="F223"/>
  <c r="F222" s="1"/>
  <c r="E223"/>
  <c r="E222" s="1"/>
  <c r="D223"/>
  <c r="D222" s="1"/>
  <c r="F220"/>
  <c r="F219" s="1"/>
  <c r="E220"/>
  <c r="E219" s="1"/>
  <c r="D220"/>
  <c r="D219" s="1"/>
  <c r="F217"/>
  <c r="F216" s="1"/>
  <c r="E217"/>
  <c r="E216" s="1"/>
  <c r="D217"/>
  <c r="D216" s="1"/>
  <c r="F214"/>
  <c r="E214"/>
  <c r="D214"/>
  <c r="F212"/>
  <c r="E212"/>
  <c r="D212"/>
  <c r="F209"/>
  <c r="F208" s="1"/>
  <c r="E209"/>
  <c r="E208" s="1"/>
  <c r="D209"/>
  <c r="D208" s="1"/>
  <c r="F206"/>
  <c r="F205" s="1"/>
  <c r="E206"/>
  <c r="E205" s="1"/>
  <c r="D206"/>
  <c r="D205" s="1"/>
  <c r="F202"/>
  <c r="F201" s="1"/>
  <c r="E202"/>
  <c r="E201" s="1"/>
  <c r="D202"/>
  <c r="D201" s="1"/>
  <c r="F199"/>
  <c r="F198" s="1"/>
  <c r="E199"/>
  <c r="E198" s="1"/>
  <c r="D199"/>
  <c r="D198" s="1"/>
  <c r="F196"/>
  <c r="F195" s="1"/>
  <c r="E196"/>
  <c r="E195" s="1"/>
  <c r="D196"/>
  <c r="D195" s="1"/>
  <c r="F193"/>
  <c r="E193"/>
  <c r="D193"/>
  <c r="F191"/>
  <c r="E191"/>
  <c r="D191"/>
  <c r="F188"/>
  <c r="F187" s="1"/>
  <c r="E188"/>
  <c r="E187" s="1"/>
  <c r="D188"/>
  <c r="D187" s="1"/>
  <c r="F173"/>
  <c r="F172" s="1"/>
  <c r="E173"/>
  <c r="E172" s="1"/>
  <c r="D173"/>
  <c r="D172" s="1"/>
  <c r="F110"/>
  <c r="F109" s="1"/>
  <c r="F108" s="1"/>
  <c r="E110"/>
  <c r="E109" s="1"/>
  <c r="E108" s="1"/>
  <c r="D110"/>
  <c r="D109" s="1"/>
  <c r="D108" s="1"/>
  <c r="F106"/>
  <c r="F105" s="1"/>
  <c r="E106"/>
  <c r="E105" s="1"/>
  <c r="D106"/>
  <c r="D105" s="1"/>
  <c r="F103"/>
  <c r="F102" s="1"/>
  <c r="E103"/>
  <c r="E102" s="1"/>
  <c r="D103"/>
  <c r="D102" s="1"/>
  <c r="F99"/>
  <c r="F98" s="1"/>
  <c r="E99"/>
  <c r="E98" s="1"/>
  <c r="D99"/>
  <c r="D98" s="1"/>
  <c r="F96"/>
  <c r="F95" s="1"/>
  <c r="E96"/>
  <c r="E95" s="1"/>
  <c r="D96"/>
  <c r="D95" s="1"/>
  <c r="F93"/>
  <c r="F92" s="1"/>
  <c r="E93"/>
  <c r="E92" s="1"/>
  <c r="D93"/>
  <c r="D92" s="1"/>
  <c r="F90"/>
  <c r="F89" s="1"/>
  <c r="E90"/>
  <c r="E89" s="1"/>
  <c r="D90"/>
  <c r="D89" s="1"/>
  <c r="F86"/>
  <c r="F85" s="1"/>
  <c r="E86"/>
  <c r="E85" s="1"/>
  <c r="D86"/>
  <c r="D85" s="1"/>
  <c r="F83"/>
  <c r="F82" s="1"/>
  <c r="E83"/>
  <c r="E82" s="1"/>
  <c r="D83"/>
  <c r="D82" s="1"/>
  <c r="F79"/>
  <c r="F78" s="1"/>
  <c r="E79"/>
  <c r="E78" s="1"/>
  <c r="D79"/>
  <c r="D78" s="1"/>
  <c r="F76"/>
  <c r="F75" s="1"/>
  <c r="E76"/>
  <c r="E75" s="1"/>
  <c r="D76"/>
  <c r="D75" s="1"/>
  <c r="F73"/>
  <c r="F72" s="1"/>
  <c r="E73"/>
  <c r="E72" s="1"/>
  <c r="D73"/>
  <c r="D72" s="1"/>
  <c r="F70"/>
  <c r="F69" s="1"/>
  <c r="E70"/>
  <c r="E69" s="1"/>
  <c r="D70"/>
  <c r="D69" s="1"/>
  <c r="F67"/>
  <c r="F66" s="1"/>
  <c r="E67"/>
  <c r="E66" s="1"/>
  <c r="D67"/>
  <c r="D66" s="1"/>
  <c r="F64"/>
  <c r="F63" s="1"/>
  <c r="E64"/>
  <c r="E63" s="1"/>
  <c r="D64"/>
  <c r="D63" s="1"/>
  <c r="F61"/>
  <c r="F60" s="1"/>
  <c r="E61"/>
  <c r="E60" s="1"/>
  <c r="D61"/>
  <c r="D60" s="1"/>
  <c r="F58"/>
  <c r="F57" s="1"/>
  <c r="E58"/>
  <c r="E57" s="1"/>
  <c r="D58"/>
  <c r="D57" s="1"/>
  <c r="F55"/>
  <c r="F54" s="1"/>
  <c r="E55"/>
  <c r="E54" s="1"/>
  <c r="D55"/>
  <c r="D54" s="1"/>
  <c r="F52"/>
  <c r="F51" s="1"/>
  <c r="E52"/>
  <c r="E51" s="1"/>
  <c r="D52"/>
  <c r="D51" s="1"/>
  <c r="F49"/>
  <c r="F48" s="1"/>
  <c r="E49"/>
  <c r="E48" s="1"/>
  <c r="D49"/>
  <c r="D48" s="1"/>
  <c r="F44"/>
  <c r="F43" s="1"/>
  <c r="E44"/>
  <c r="E43" s="1"/>
  <c r="D44"/>
  <c r="D43" s="1"/>
  <c r="F41"/>
  <c r="F40" s="1"/>
  <c r="E41"/>
  <c r="E40" s="1"/>
  <c r="D41"/>
  <c r="D40" s="1"/>
  <c r="F28"/>
  <c r="F27" s="1"/>
  <c r="E28"/>
  <c r="E27" s="1"/>
  <c r="D28"/>
  <c r="D27" s="1"/>
  <c r="F25"/>
  <c r="F24" s="1"/>
  <c r="E25"/>
  <c r="E24" s="1"/>
  <c r="D25"/>
  <c r="D24" s="1"/>
  <c r="F22"/>
  <c r="F21" s="1"/>
  <c r="E22"/>
  <c r="E21" s="1"/>
  <c r="D22"/>
  <c r="D21" s="1"/>
  <c r="F182"/>
  <c r="E182"/>
  <c r="D182"/>
  <c r="F179"/>
  <c r="E179"/>
  <c r="D179"/>
  <c r="F176"/>
  <c r="F175" s="1"/>
  <c r="E176"/>
  <c r="E175" s="1"/>
  <c r="D176"/>
  <c r="D175" s="1"/>
  <c r="F170"/>
  <c r="F169" s="1"/>
  <c r="E170"/>
  <c r="E169" s="1"/>
  <c r="D170"/>
  <c r="D169" s="1"/>
  <c r="F167"/>
  <c r="F166" s="1"/>
  <c r="E167"/>
  <c r="E166" s="1"/>
  <c r="D167"/>
  <c r="D166" s="1"/>
  <c r="F164"/>
  <c r="F163" s="1"/>
  <c r="E164"/>
  <c r="E163" s="1"/>
  <c r="D164"/>
  <c r="D163" s="1"/>
  <c r="F159"/>
  <c r="F158" s="1"/>
  <c r="E159"/>
  <c r="E158" s="1"/>
  <c r="D159"/>
  <c r="D158" s="1"/>
  <c r="F133"/>
  <c r="F132" s="1"/>
  <c r="E133"/>
  <c r="E132" s="1"/>
  <c r="D133"/>
  <c r="D132" s="1"/>
  <c r="F118"/>
  <c r="F117" s="1"/>
  <c r="E118"/>
  <c r="E117" s="1"/>
  <c r="D118"/>
  <c r="D117" s="1"/>
  <c r="F115"/>
  <c r="F114" s="1"/>
  <c r="E115"/>
  <c r="E114" s="1"/>
  <c r="D115"/>
  <c r="D114" s="1"/>
  <c r="H69" i="26"/>
  <c r="G69"/>
  <c r="F69"/>
  <c r="H65"/>
  <c r="G65"/>
  <c r="F65"/>
  <c r="H34"/>
  <c r="G34"/>
  <c r="F34"/>
  <c r="H30"/>
  <c r="G30"/>
  <c r="F30"/>
  <c r="F633" i="22"/>
  <c r="E633"/>
  <c r="D633"/>
  <c r="F629"/>
  <c r="E629"/>
  <c r="D629"/>
  <c r="H93" i="26"/>
  <c r="H92" s="1"/>
  <c r="G93"/>
  <c r="G92" s="1"/>
  <c r="F93"/>
  <c r="F92" s="1"/>
  <c r="H594"/>
  <c r="H593" s="1"/>
  <c r="G594"/>
  <c r="G593" s="1"/>
  <c r="F594"/>
  <c r="F593" s="1"/>
  <c r="F652" i="22"/>
  <c r="E652"/>
  <c r="D652"/>
  <c r="F648"/>
  <c r="E648"/>
  <c r="D648"/>
  <c r="H102" i="26"/>
  <c r="G102"/>
  <c r="F102"/>
  <c r="H98"/>
  <c r="G98"/>
  <c r="F98"/>
  <c r="E572" i="22" l="1"/>
  <c r="D460"/>
  <c r="H97" i="26"/>
  <c r="D505" i="22"/>
  <c r="D599"/>
  <c r="F615"/>
  <c r="D615"/>
  <c r="D528"/>
  <c r="F528"/>
  <c r="F587"/>
  <c r="D593"/>
  <c r="E593"/>
  <c r="F606"/>
  <c r="F515"/>
  <c r="E515"/>
  <c r="E599"/>
  <c r="F473"/>
  <c r="E473"/>
  <c r="D572"/>
  <c r="F565"/>
  <c r="E565"/>
  <c r="E615"/>
  <c r="D422"/>
  <c r="D448"/>
  <c r="F460"/>
  <c r="D544"/>
  <c r="D606"/>
  <c r="E606"/>
  <c r="D587"/>
  <c r="E587"/>
  <c r="F448"/>
  <c r="D515"/>
  <c r="F599"/>
  <c r="E270"/>
  <c r="F29" i="26"/>
  <c r="H64"/>
  <c r="G97"/>
  <c r="F97"/>
  <c r="H29"/>
  <c r="F64"/>
  <c r="E460" i="22"/>
  <c r="E211"/>
  <c r="E204" s="1"/>
  <c r="F422"/>
  <c r="F417" s="1"/>
  <c r="E448"/>
  <c r="D435"/>
  <c r="E435"/>
  <c r="D211"/>
  <c r="D204" s="1"/>
  <c r="F435"/>
  <c r="D322"/>
  <c r="D417"/>
  <c r="D400"/>
  <c r="D178"/>
  <c r="D157" s="1"/>
  <c r="D156" s="1"/>
  <c r="E422"/>
  <c r="E417" s="1"/>
  <c r="F382"/>
  <c r="F190"/>
  <c r="F186" s="1"/>
  <c r="F322"/>
  <c r="D270"/>
  <c r="F277"/>
  <c r="E322"/>
  <c r="D382"/>
  <c r="E382"/>
  <c r="G64" i="26"/>
  <c r="G29"/>
  <c r="F178" i="22"/>
  <c r="F157" s="1"/>
  <c r="F156" s="1"/>
  <c r="D190"/>
  <c r="D186" s="1"/>
  <c r="E263"/>
  <c r="F263"/>
  <c r="E190"/>
  <c r="E186" s="1"/>
  <c r="F211"/>
  <c r="F204" s="1"/>
  <c r="D263"/>
  <c r="D277"/>
  <c r="E277"/>
  <c r="F270"/>
  <c r="F39"/>
  <c r="D39"/>
  <c r="D20"/>
  <c r="D88"/>
  <c r="D47"/>
  <c r="F88"/>
  <c r="F647"/>
  <c r="F628"/>
  <c r="E178"/>
  <c r="E157" s="1"/>
  <c r="E156" s="1"/>
  <c r="E81"/>
  <c r="D647"/>
  <c r="E647"/>
  <c r="F81"/>
  <c r="E88"/>
  <c r="E101"/>
  <c r="E39"/>
  <c r="F101"/>
  <c r="F47"/>
  <c r="D81"/>
  <c r="D101"/>
  <c r="E47"/>
  <c r="D628"/>
  <c r="E628"/>
  <c r="E262" l="1"/>
  <c r="F434"/>
  <c r="D434"/>
  <c r="F262"/>
  <c r="E434"/>
  <c r="D262"/>
  <c r="D46"/>
  <c r="E46"/>
  <c r="F46"/>
  <c r="D27" i="3" l="1"/>
  <c r="D31"/>
  <c r="D41"/>
  <c r="D43"/>
  <c r="D48"/>
  <c r="D51"/>
  <c r="D53"/>
  <c r="D34"/>
  <c r="D24"/>
  <c r="D16"/>
  <c r="D55" l="1"/>
  <c r="H688" i="26" l="1"/>
  <c r="H687" s="1"/>
  <c r="G688"/>
  <c r="G687" s="1"/>
  <c r="F688"/>
  <c r="F687" s="1"/>
  <c r="H686"/>
  <c r="H685" s="1"/>
  <c r="H684" s="1"/>
  <c r="G686"/>
  <c r="G685" s="1"/>
  <c r="G684" s="1"/>
  <c r="F686"/>
  <c r="F685" s="1"/>
  <c r="F684" s="1"/>
  <c r="H480"/>
  <c r="H479" s="1"/>
  <c r="H478" s="1"/>
  <c r="H477" s="1"/>
  <c r="G480"/>
  <c r="G479" s="1"/>
  <c r="G478" s="1"/>
  <c r="G477" s="1"/>
  <c r="F480"/>
  <c r="F479" s="1"/>
  <c r="F478" s="1"/>
  <c r="F477" s="1"/>
  <c r="H475"/>
  <c r="H474" s="1"/>
  <c r="G475"/>
  <c r="G474" s="1"/>
  <c r="F475"/>
  <c r="F474" s="1"/>
  <c r="H472"/>
  <c r="H471" s="1"/>
  <c r="G472"/>
  <c r="G471" s="1"/>
  <c r="F472"/>
  <c r="F471" s="1"/>
  <c r="H466"/>
  <c r="H465" s="1"/>
  <c r="H464" s="1"/>
  <c r="G466"/>
  <c r="G465" s="1"/>
  <c r="G464" s="1"/>
  <c r="F466"/>
  <c r="F465" s="1"/>
  <c r="F464" s="1"/>
  <c r="H462"/>
  <c r="H461" s="1"/>
  <c r="G462"/>
  <c r="G461" s="1"/>
  <c r="F462"/>
  <c r="F461" s="1"/>
  <c r="H459"/>
  <c r="H458" s="1"/>
  <c r="G459"/>
  <c r="G458" s="1"/>
  <c r="F459"/>
  <c r="F458" s="1"/>
  <c r="H455"/>
  <c r="H454" s="1"/>
  <c r="G455"/>
  <c r="G454" s="1"/>
  <c r="F455"/>
  <c r="F454" s="1"/>
  <c r="H452"/>
  <c r="H451" s="1"/>
  <c r="G452"/>
  <c r="G451" s="1"/>
  <c r="F452"/>
  <c r="F451" s="1"/>
  <c r="H449"/>
  <c r="H448" s="1"/>
  <c r="G449"/>
  <c r="G448" s="1"/>
  <c r="F449"/>
  <c r="F448" s="1"/>
  <c r="H446"/>
  <c r="H445" s="1"/>
  <c r="G446"/>
  <c r="G445" s="1"/>
  <c r="F446"/>
  <c r="F445" s="1"/>
  <c r="H442"/>
  <c r="H441" s="1"/>
  <c r="G442"/>
  <c r="G441" s="1"/>
  <c r="F442"/>
  <c r="F441" s="1"/>
  <c r="H439"/>
  <c r="H438" s="1"/>
  <c r="G439"/>
  <c r="G438" s="1"/>
  <c r="F439"/>
  <c r="F438" s="1"/>
  <c r="H435"/>
  <c r="H434" s="1"/>
  <c r="G435"/>
  <c r="G434" s="1"/>
  <c r="F435"/>
  <c r="F434" s="1"/>
  <c r="H432"/>
  <c r="H431" s="1"/>
  <c r="G432"/>
  <c r="G431" s="1"/>
  <c r="F432"/>
  <c r="F431" s="1"/>
  <c r="H429"/>
  <c r="H428" s="1"/>
  <c r="G429"/>
  <c r="G428" s="1"/>
  <c r="F429"/>
  <c r="F428" s="1"/>
  <c r="H426"/>
  <c r="H425" s="1"/>
  <c r="G426"/>
  <c r="G425" s="1"/>
  <c r="F426"/>
  <c r="F425" s="1"/>
  <c r="H423"/>
  <c r="H422" s="1"/>
  <c r="G423"/>
  <c r="G422" s="1"/>
  <c r="F423"/>
  <c r="F422" s="1"/>
  <c r="H420"/>
  <c r="H419" s="1"/>
  <c r="G420"/>
  <c r="G419" s="1"/>
  <c r="F420"/>
  <c r="F419" s="1"/>
  <c r="H417"/>
  <c r="H416" s="1"/>
  <c r="G417"/>
  <c r="G416" s="1"/>
  <c r="F417"/>
  <c r="F416" s="1"/>
  <c r="H414"/>
  <c r="H413" s="1"/>
  <c r="G414"/>
  <c r="G413" s="1"/>
  <c r="F414"/>
  <c r="F413" s="1"/>
  <c r="H411"/>
  <c r="H410" s="1"/>
  <c r="G411"/>
  <c r="G410" s="1"/>
  <c r="F411"/>
  <c r="F410" s="1"/>
  <c r="H408"/>
  <c r="H407" s="1"/>
  <c r="G408"/>
  <c r="G407" s="1"/>
  <c r="F408"/>
  <c r="F407" s="1"/>
  <c r="H405"/>
  <c r="H404" s="1"/>
  <c r="G405"/>
  <c r="G404" s="1"/>
  <c r="F405"/>
  <c r="F404" s="1"/>
  <c r="H398"/>
  <c r="H397" s="1"/>
  <c r="G398"/>
  <c r="G397" s="1"/>
  <c r="F398"/>
  <c r="F397" s="1"/>
  <c r="H395"/>
  <c r="H394" s="1"/>
  <c r="G395"/>
  <c r="G394" s="1"/>
  <c r="F395"/>
  <c r="F394" s="1"/>
  <c r="H389"/>
  <c r="H388" s="1"/>
  <c r="G389"/>
  <c r="G388" s="1"/>
  <c r="F389"/>
  <c r="F388" s="1"/>
  <c r="H386"/>
  <c r="H385" s="1"/>
  <c r="G386"/>
  <c r="G385" s="1"/>
  <c r="F386"/>
  <c r="F385" s="1"/>
  <c r="H382"/>
  <c r="H381" s="1"/>
  <c r="H380" s="1"/>
  <c r="G382"/>
  <c r="G381" s="1"/>
  <c r="G380" s="1"/>
  <c r="F382"/>
  <c r="F381" s="1"/>
  <c r="F380" s="1"/>
  <c r="H378"/>
  <c r="H377" s="1"/>
  <c r="G378"/>
  <c r="G377" s="1"/>
  <c r="F378"/>
  <c r="F377" s="1"/>
  <c r="H375"/>
  <c r="H374" s="1"/>
  <c r="G375"/>
  <c r="G374" s="1"/>
  <c r="F375"/>
  <c r="F374" s="1"/>
  <c r="H372"/>
  <c r="H371" s="1"/>
  <c r="G372"/>
  <c r="G371" s="1"/>
  <c r="F372"/>
  <c r="F371" s="1"/>
  <c r="H105"/>
  <c r="H104" s="1"/>
  <c r="G105"/>
  <c r="G104" s="1"/>
  <c r="F105"/>
  <c r="F104" s="1"/>
  <c r="H89"/>
  <c r="G89"/>
  <c r="F89"/>
  <c r="H86"/>
  <c r="G86"/>
  <c r="F86"/>
  <c r="H37"/>
  <c r="H36" s="1"/>
  <c r="G37"/>
  <c r="G36" s="1"/>
  <c r="F37"/>
  <c r="F36" s="1"/>
  <c r="F28" s="1"/>
  <c r="F27" s="1"/>
  <c r="F26" s="1"/>
  <c r="G444" l="1"/>
  <c r="H85"/>
  <c r="H84" s="1"/>
  <c r="F457"/>
  <c r="F85"/>
  <c r="F84" s="1"/>
  <c r="G393"/>
  <c r="G392" s="1"/>
  <c r="G391" s="1"/>
  <c r="H457"/>
  <c r="G384"/>
  <c r="H384"/>
  <c r="F384"/>
  <c r="G370"/>
  <c r="F370"/>
  <c r="H393"/>
  <c r="H392" s="1"/>
  <c r="H391" s="1"/>
  <c r="G437"/>
  <c r="H470"/>
  <c r="H469" s="1"/>
  <c r="H468" s="1"/>
  <c r="G470"/>
  <c r="G469" s="1"/>
  <c r="G468" s="1"/>
  <c r="F403"/>
  <c r="G403"/>
  <c r="H403"/>
  <c r="F437"/>
  <c r="H444"/>
  <c r="F470"/>
  <c r="F469" s="1"/>
  <c r="F468" s="1"/>
  <c r="H437"/>
  <c r="F444"/>
  <c r="G457"/>
  <c r="H370"/>
  <c r="F393"/>
  <c r="F392" s="1"/>
  <c r="F391" s="1"/>
  <c r="G85"/>
  <c r="G84" s="1"/>
  <c r="H28"/>
  <c r="H27" s="1"/>
  <c r="H26" s="1"/>
  <c r="G28"/>
  <c r="G27" s="1"/>
  <c r="G26" s="1"/>
  <c r="J114" i="32"/>
  <c r="J113" s="1"/>
  <c r="I114"/>
  <c r="I113" s="1"/>
  <c r="H114"/>
  <c r="H113" s="1"/>
  <c r="I118"/>
  <c r="I117" s="1"/>
  <c r="J118"/>
  <c r="J117" s="1"/>
  <c r="H118"/>
  <c r="H117" s="1"/>
  <c r="H778" i="26"/>
  <c r="H777" s="1"/>
  <c r="G778"/>
  <c r="G777" s="1"/>
  <c r="F778"/>
  <c r="F777" s="1"/>
  <c r="H775"/>
  <c r="H774" s="1"/>
  <c r="G775"/>
  <c r="G774" s="1"/>
  <c r="F775"/>
  <c r="F774" s="1"/>
  <c r="H719"/>
  <c r="H718" s="1"/>
  <c r="G719"/>
  <c r="G718" s="1"/>
  <c r="F719"/>
  <c r="F718" s="1"/>
  <c r="H716"/>
  <c r="H715" s="1"/>
  <c r="G716"/>
  <c r="G715" s="1"/>
  <c r="F716"/>
  <c r="F715" s="1"/>
  <c r="H713"/>
  <c r="H712" s="1"/>
  <c r="G713"/>
  <c r="G712" s="1"/>
  <c r="F713"/>
  <c r="F712" s="1"/>
  <c r="H698"/>
  <c r="H697" s="1"/>
  <c r="H696" s="1"/>
  <c r="G698"/>
  <c r="G697" s="1"/>
  <c r="G696" s="1"/>
  <c r="F698"/>
  <c r="F697" s="1"/>
  <c r="F696" s="1"/>
  <c r="H694"/>
  <c r="H693" s="1"/>
  <c r="H692" s="1"/>
  <c r="G694"/>
  <c r="G693" s="1"/>
  <c r="G692" s="1"/>
  <c r="F694"/>
  <c r="F693" s="1"/>
  <c r="F692" s="1"/>
  <c r="H681"/>
  <c r="H680" s="1"/>
  <c r="H679" s="1"/>
  <c r="G681"/>
  <c r="G680" s="1"/>
  <c r="G679" s="1"/>
  <c r="F681"/>
  <c r="F680" s="1"/>
  <c r="F679" s="1"/>
  <c r="H677"/>
  <c r="H676" s="1"/>
  <c r="H675" s="1"/>
  <c r="G677"/>
  <c r="G676" s="1"/>
  <c r="G675" s="1"/>
  <c r="F677"/>
  <c r="F676" s="1"/>
  <c r="F675" s="1"/>
  <c r="H673"/>
  <c r="H672" s="1"/>
  <c r="G673"/>
  <c r="G672" s="1"/>
  <c r="F673"/>
  <c r="F672" s="1"/>
  <c r="H670"/>
  <c r="H669" s="1"/>
  <c r="G670"/>
  <c r="G669" s="1"/>
  <c r="F670"/>
  <c r="F669" s="1"/>
  <c r="H667"/>
  <c r="H666" s="1"/>
  <c r="G667"/>
  <c r="G666" s="1"/>
  <c r="F667"/>
  <c r="F666" s="1"/>
  <c r="H664"/>
  <c r="G664"/>
  <c r="F664"/>
  <c r="H662"/>
  <c r="G662"/>
  <c r="F662"/>
  <c r="H659"/>
  <c r="H658" s="1"/>
  <c r="G659"/>
  <c r="G658" s="1"/>
  <c r="F659"/>
  <c r="F658" s="1"/>
  <c r="H656"/>
  <c r="H655" s="1"/>
  <c r="G656"/>
  <c r="G655" s="1"/>
  <c r="F656"/>
  <c r="F655" s="1"/>
  <c r="H652"/>
  <c r="H651" s="1"/>
  <c r="G652"/>
  <c r="G651" s="1"/>
  <c r="F652"/>
  <c r="F651" s="1"/>
  <c r="H649"/>
  <c r="H648" s="1"/>
  <c r="G649"/>
  <c r="G648" s="1"/>
  <c r="F649"/>
  <c r="F648" s="1"/>
  <c r="H646"/>
  <c r="H645" s="1"/>
  <c r="G646"/>
  <c r="G645" s="1"/>
  <c r="F646"/>
  <c r="F645" s="1"/>
  <c r="H643"/>
  <c r="G643"/>
  <c r="F643"/>
  <c r="H641"/>
  <c r="G641"/>
  <c r="F641"/>
  <c r="H638"/>
  <c r="H637" s="1"/>
  <c r="G638"/>
  <c r="G637" s="1"/>
  <c r="F638"/>
  <c r="F637" s="1"/>
  <c r="H630"/>
  <c r="G630"/>
  <c r="F630"/>
  <c r="H626"/>
  <c r="G626"/>
  <c r="F626"/>
  <c r="H622"/>
  <c r="G622"/>
  <c r="F622"/>
  <c r="H619"/>
  <c r="G619"/>
  <c r="F619"/>
  <c r="H614"/>
  <c r="G614"/>
  <c r="F614"/>
  <c r="H611"/>
  <c r="G611"/>
  <c r="F611"/>
  <c r="H608"/>
  <c r="H607" s="1"/>
  <c r="G608"/>
  <c r="G607" s="1"/>
  <c r="F608"/>
  <c r="F607" s="1"/>
  <c r="H605"/>
  <c r="H604" s="1"/>
  <c r="G605"/>
  <c r="G604" s="1"/>
  <c r="F605"/>
  <c r="F604" s="1"/>
  <c r="H602"/>
  <c r="H601" s="1"/>
  <c r="G602"/>
  <c r="G601" s="1"/>
  <c r="F602"/>
  <c r="F601" s="1"/>
  <c r="H599"/>
  <c r="H598" s="1"/>
  <c r="G599"/>
  <c r="G598" s="1"/>
  <c r="F599"/>
  <c r="F598" s="1"/>
  <c r="H506"/>
  <c r="H505" s="1"/>
  <c r="H504" s="1"/>
  <c r="G506"/>
  <c r="G505" s="1"/>
  <c r="G504" s="1"/>
  <c r="F506"/>
  <c r="F505" s="1"/>
  <c r="F504" s="1"/>
  <c r="H502"/>
  <c r="H501" s="1"/>
  <c r="G502"/>
  <c r="G501" s="1"/>
  <c r="F502"/>
  <c r="F501" s="1"/>
  <c r="H499"/>
  <c r="H498" s="1"/>
  <c r="G499"/>
  <c r="G498" s="1"/>
  <c r="F499"/>
  <c r="F498" s="1"/>
  <c r="H496"/>
  <c r="H495" s="1"/>
  <c r="G496"/>
  <c r="G495" s="1"/>
  <c r="F496"/>
  <c r="F495" s="1"/>
  <c r="H493"/>
  <c r="H492" s="1"/>
  <c r="G493"/>
  <c r="G492" s="1"/>
  <c r="F493"/>
  <c r="F492" s="1"/>
  <c r="H490"/>
  <c r="H489" s="1"/>
  <c r="G490"/>
  <c r="G489" s="1"/>
  <c r="F490"/>
  <c r="F489" s="1"/>
  <c r="H487"/>
  <c r="H486" s="1"/>
  <c r="G487"/>
  <c r="G486" s="1"/>
  <c r="F487"/>
  <c r="F486" s="1"/>
  <c r="H523"/>
  <c r="H522" s="1"/>
  <c r="G523"/>
  <c r="G522" s="1"/>
  <c r="F523"/>
  <c r="F522" s="1"/>
  <c r="H519"/>
  <c r="H518" s="1"/>
  <c r="G519"/>
  <c r="G518" s="1"/>
  <c r="F519"/>
  <c r="F518" s="1"/>
  <c r="H516"/>
  <c r="H515" s="1"/>
  <c r="G516"/>
  <c r="G515" s="1"/>
  <c r="F516"/>
  <c r="F515" s="1"/>
  <c r="H512"/>
  <c r="H511" s="1"/>
  <c r="G512"/>
  <c r="G511" s="1"/>
  <c r="F512"/>
  <c r="F511" s="1"/>
  <c r="H364"/>
  <c r="H363" s="1"/>
  <c r="G364"/>
  <c r="G363" s="1"/>
  <c r="F364"/>
  <c r="F363" s="1"/>
  <c r="H361"/>
  <c r="H360" s="1"/>
  <c r="G361"/>
  <c r="G360" s="1"/>
  <c r="F361"/>
  <c r="F360" s="1"/>
  <c r="H358"/>
  <c r="H357" s="1"/>
  <c r="G358"/>
  <c r="G357" s="1"/>
  <c r="F358"/>
  <c r="F357" s="1"/>
  <c r="H355"/>
  <c r="H354" s="1"/>
  <c r="G355"/>
  <c r="G354" s="1"/>
  <c r="F355"/>
  <c r="F354" s="1"/>
  <c r="H352"/>
  <c r="H351" s="1"/>
  <c r="G352"/>
  <c r="G351" s="1"/>
  <c r="F352"/>
  <c r="F351" s="1"/>
  <c r="H349"/>
  <c r="H348" s="1"/>
  <c r="G349"/>
  <c r="G348" s="1"/>
  <c r="F349"/>
  <c r="F348" s="1"/>
  <c r="H346"/>
  <c r="H345" s="1"/>
  <c r="G346"/>
  <c r="G345" s="1"/>
  <c r="F346"/>
  <c r="F345" s="1"/>
  <c r="H342"/>
  <c r="H341" s="1"/>
  <c r="G342"/>
  <c r="G341" s="1"/>
  <c r="F342"/>
  <c r="F341" s="1"/>
  <c r="H339"/>
  <c r="H338" s="1"/>
  <c r="G339"/>
  <c r="G338" s="1"/>
  <c r="F339"/>
  <c r="F338" s="1"/>
  <c r="H336"/>
  <c r="H335" s="1"/>
  <c r="G336"/>
  <c r="G335" s="1"/>
  <c r="F336"/>
  <c r="F335" s="1"/>
  <c r="H333"/>
  <c r="H332" s="1"/>
  <c r="G333"/>
  <c r="G332" s="1"/>
  <c r="F333"/>
  <c r="F332" s="1"/>
  <c r="H325"/>
  <c r="H324" s="1"/>
  <c r="H323" s="1"/>
  <c r="H322" s="1"/>
  <c r="G325"/>
  <c r="G324" s="1"/>
  <c r="G323" s="1"/>
  <c r="G322" s="1"/>
  <c r="F325"/>
  <c r="F324" s="1"/>
  <c r="F323" s="1"/>
  <c r="F322" s="1"/>
  <c r="H320"/>
  <c r="H319" s="1"/>
  <c r="H318" s="1"/>
  <c r="H317" s="1"/>
  <c r="H316" s="1"/>
  <c r="G320"/>
  <c r="G319" s="1"/>
  <c r="G318" s="1"/>
  <c r="G317" s="1"/>
  <c r="G316" s="1"/>
  <c r="F320"/>
  <c r="F319" s="1"/>
  <c r="F318" s="1"/>
  <c r="F317" s="1"/>
  <c r="F316" s="1"/>
  <c r="H308"/>
  <c r="G308"/>
  <c r="F308"/>
  <c r="H306"/>
  <c r="H304" s="1"/>
  <c r="G306"/>
  <c r="G305" s="1"/>
  <c r="F306"/>
  <c r="F305" s="1"/>
  <c r="H301"/>
  <c r="H300" s="1"/>
  <c r="G301"/>
  <c r="G300" s="1"/>
  <c r="F301"/>
  <c r="F300" s="1"/>
  <c r="H298"/>
  <c r="H297" s="1"/>
  <c r="G298"/>
  <c r="G297" s="1"/>
  <c r="F298"/>
  <c r="F297" s="1"/>
  <c r="H295"/>
  <c r="H294" s="1"/>
  <c r="G295"/>
  <c r="G294" s="1"/>
  <c r="F295"/>
  <c r="F294" s="1"/>
  <c r="H291"/>
  <c r="H290" s="1"/>
  <c r="G291"/>
  <c r="G290" s="1"/>
  <c r="F291"/>
  <c r="F290" s="1"/>
  <c r="H288"/>
  <c r="H287" s="1"/>
  <c r="G288"/>
  <c r="G287" s="1"/>
  <c r="F288"/>
  <c r="F287" s="1"/>
  <c r="H285"/>
  <c r="H284" s="1"/>
  <c r="G285"/>
  <c r="G284" s="1"/>
  <c r="F285"/>
  <c r="F284" s="1"/>
  <c r="H282"/>
  <c r="H281" s="1"/>
  <c r="G282"/>
  <c r="G281" s="1"/>
  <c r="F282"/>
  <c r="F281" s="1"/>
  <c r="H276"/>
  <c r="H275" s="1"/>
  <c r="H274" s="1"/>
  <c r="G276"/>
  <c r="G275" s="1"/>
  <c r="G274" s="1"/>
  <c r="F276"/>
  <c r="F275" s="1"/>
  <c r="F274" s="1"/>
  <c r="H272"/>
  <c r="H271" s="1"/>
  <c r="G272"/>
  <c r="G271" s="1"/>
  <c r="F272"/>
  <c r="F271" s="1"/>
  <c r="H269"/>
  <c r="G269"/>
  <c r="F269"/>
  <c r="H268"/>
  <c r="G268"/>
  <c r="F268"/>
  <c r="H265"/>
  <c r="H264" s="1"/>
  <c r="H263" s="1"/>
  <c r="G265"/>
  <c r="G264" s="1"/>
  <c r="G263" s="1"/>
  <c r="F265"/>
  <c r="F264" s="1"/>
  <c r="F263" s="1"/>
  <c r="F303"/>
  <c r="G303"/>
  <c r="H303"/>
  <c r="H258"/>
  <c r="H257" s="1"/>
  <c r="G258"/>
  <c r="G257" s="1"/>
  <c r="F258"/>
  <c r="F257" s="1"/>
  <c r="H255"/>
  <c r="H254" s="1"/>
  <c r="G255"/>
  <c r="G254" s="1"/>
  <c r="F255"/>
  <c r="F254" s="1"/>
  <c r="H252"/>
  <c r="H251" s="1"/>
  <c r="G252"/>
  <c r="G251" s="1"/>
  <c r="F252"/>
  <c r="F251" s="1"/>
  <c r="H249"/>
  <c r="H248" s="1"/>
  <c r="G249"/>
  <c r="G248" s="1"/>
  <c r="F249"/>
  <c r="F248" s="1"/>
  <c r="H246"/>
  <c r="H245" s="1"/>
  <c r="G246"/>
  <c r="G245" s="1"/>
  <c r="F246"/>
  <c r="F245" s="1"/>
  <c r="H243"/>
  <c r="H242" s="1"/>
  <c r="G243"/>
  <c r="G242" s="1"/>
  <c r="F243"/>
  <c r="F242" s="1"/>
  <c r="H240"/>
  <c r="H239" s="1"/>
  <c r="G240"/>
  <c r="G239" s="1"/>
  <c r="F240"/>
  <c r="F239" s="1"/>
  <c r="H237"/>
  <c r="H236" s="1"/>
  <c r="G237"/>
  <c r="G236" s="1"/>
  <c r="F237"/>
  <c r="F236" s="1"/>
  <c r="H234"/>
  <c r="H233" s="1"/>
  <c r="G234"/>
  <c r="G233" s="1"/>
  <c r="F234"/>
  <c r="F233" s="1"/>
  <c r="H230"/>
  <c r="H229" s="1"/>
  <c r="G230"/>
  <c r="G229" s="1"/>
  <c r="F230"/>
  <c r="F229" s="1"/>
  <c r="G227"/>
  <c r="G226" s="1"/>
  <c r="F227"/>
  <c r="F226" s="1"/>
  <c r="H226"/>
  <c r="H223"/>
  <c r="H222" s="1"/>
  <c r="G223"/>
  <c r="G222" s="1"/>
  <c r="F223"/>
  <c r="F222" s="1"/>
  <c r="H220"/>
  <c r="H219" s="1"/>
  <c r="G220"/>
  <c r="G219" s="1"/>
  <c r="F220"/>
  <c r="F219" s="1"/>
  <c r="H213"/>
  <c r="H212" s="1"/>
  <c r="G213"/>
  <c r="G212" s="1"/>
  <c r="F213"/>
  <c r="F212" s="1"/>
  <c r="H210"/>
  <c r="H209" s="1"/>
  <c r="G210"/>
  <c r="G209" s="1"/>
  <c r="F210"/>
  <c r="F209" s="1"/>
  <c r="H202"/>
  <c r="H201" s="1"/>
  <c r="H200" s="1"/>
  <c r="G202"/>
  <c r="G201" s="1"/>
  <c r="G200" s="1"/>
  <c r="F202"/>
  <c r="F201" s="1"/>
  <c r="F200" s="1"/>
  <c r="H197"/>
  <c r="H196" s="1"/>
  <c r="G197"/>
  <c r="G196" s="1"/>
  <c r="F197"/>
  <c r="F196" s="1"/>
  <c r="H194"/>
  <c r="H193" s="1"/>
  <c r="G194"/>
  <c r="G193" s="1"/>
  <c r="F194"/>
  <c r="F193" s="1"/>
  <c r="H186"/>
  <c r="G186"/>
  <c r="F186"/>
  <c r="H183"/>
  <c r="G183"/>
  <c r="F183"/>
  <c r="H174"/>
  <c r="G174"/>
  <c r="F174"/>
  <c r="H173"/>
  <c r="G173"/>
  <c r="F173"/>
  <c r="H171"/>
  <c r="G171"/>
  <c r="F171"/>
  <c r="H167"/>
  <c r="G167"/>
  <c r="F167"/>
  <c r="H163"/>
  <c r="G163"/>
  <c r="F163"/>
  <c r="H160"/>
  <c r="G160"/>
  <c r="F160"/>
  <c r="H152"/>
  <c r="G152"/>
  <c r="F152"/>
  <c r="H148"/>
  <c r="G148"/>
  <c r="F148"/>
  <c r="H132"/>
  <c r="G132"/>
  <c r="F132"/>
  <c r="H129"/>
  <c r="G129"/>
  <c r="F129"/>
  <c r="H125"/>
  <c r="G125"/>
  <c r="F125"/>
  <c r="F120"/>
  <c r="F119" s="1"/>
  <c r="F118" s="1"/>
  <c r="F117" s="1"/>
  <c r="F116" s="1"/>
  <c r="G120"/>
  <c r="G119" s="1"/>
  <c r="G118" s="1"/>
  <c r="G117" s="1"/>
  <c r="G116" s="1"/>
  <c r="H120"/>
  <c r="H119" s="1"/>
  <c r="H118" s="1"/>
  <c r="H117" s="1"/>
  <c r="H116" s="1"/>
  <c r="F135"/>
  <c r="F134" s="1"/>
  <c r="G135"/>
  <c r="G134" s="1"/>
  <c r="H135"/>
  <c r="H134" s="1"/>
  <c r="F138"/>
  <c r="G138"/>
  <c r="H138"/>
  <c r="F140"/>
  <c r="G140"/>
  <c r="H140"/>
  <c r="F145"/>
  <c r="F144" s="1"/>
  <c r="G145"/>
  <c r="G144" s="1"/>
  <c r="H145"/>
  <c r="H144" s="1"/>
  <c r="H80"/>
  <c r="H79" s="1"/>
  <c r="H78" s="1"/>
  <c r="H77" s="1"/>
  <c r="H76" s="1"/>
  <c r="G80"/>
  <c r="G79" s="1"/>
  <c r="G78" s="1"/>
  <c r="G77" s="1"/>
  <c r="G76" s="1"/>
  <c r="F80"/>
  <c r="F79" s="1"/>
  <c r="F78" s="1"/>
  <c r="F77" s="1"/>
  <c r="F76" s="1"/>
  <c r="H72"/>
  <c r="H71" s="1"/>
  <c r="G72"/>
  <c r="G71" s="1"/>
  <c r="F72"/>
  <c r="F71" s="1"/>
  <c r="H61"/>
  <c r="G61"/>
  <c r="F61"/>
  <c r="H58"/>
  <c r="G58"/>
  <c r="F58"/>
  <c r="H55"/>
  <c r="G55"/>
  <c r="F55"/>
  <c r="H51"/>
  <c r="G51"/>
  <c r="F51"/>
  <c r="H48"/>
  <c r="G48"/>
  <c r="F48"/>
  <c r="H45"/>
  <c r="G45"/>
  <c r="F45"/>
  <c r="H281" i="32"/>
  <c r="H369" i="26" l="1"/>
  <c r="H368" s="1"/>
  <c r="H367" s="1"/>
  <c r="H618"/>
  <c r="H617" s="1"/>
  <c r="H402"/>
  <c r="H401" s="1"/>
  <c r="H400" s="1"/>
  <c r="G369"/>
  <c r="G368" s="1"/>
  <c r="G367" s="1"/>
  <c r="F369"/>
  <c r="F368" s="1"/>
  <c r="F367" s="1"/>
  <c r="F640"/>
  <c r="F402"/>
  <c r="F401" s="1"/>
  <c r="F400" s="1"/>
  <c r="G402"/>
  <c r="G401" s="1"/>
  <c r="G400" s="1"/>
  <c r="G267"/>
  <c r="G262" s="1"/>
  <c r="G261" s="1"/>
  <c r="H773"/>
  <c r="F773"/>
  <c r="H711"/>
  <c r="H710" s="1"/>
  <c r="H709" s="1"/>
  <c r="J112" i="32"/>
  <c r="I112"/>
  <c r="H112"/>
  <c r="G773" i="26"/>
  <c r="H661"/>
  <c r="H654" s="1"/>
  <c r="G640"/>
  <c r="G636" s="1"/>
  <c r="F711"/>
  <c r="F710" s="1"/>
  <c r="F709" s="1"/>
  <c r="F618"/>
  <c r="F617" s="1"/>
  <c r="H625"/>
  <c r="H616" s="1"/>
  <c r="G711"/>
  <c r="G710" s="1"/>
  <c r="G709" s="1"/>
  <c r="H610"/>
  <c r="H592" s="1"/>
  <c r="H591" s="1"/>
  <c r="F661"/>
  <c r="F654" s="1"/>
  <c r="G618"/>
  <c r="G617" s="1"/>
  <c r="F293"/>
  <c r="F610"/>
  <c r="F592" s="1"/>
  <c r="F591" s="1"/>
  <c r="G610"/>
  <c r="G592" s="1"/>
  <c r="G591" s="1"/>
  <c r="H640"/>
  <c r="H636" s="1"/>
  <c r="G661"/>
  <c r="G654" s="1"/>
  <c r="G691"/>
  <c r="G690" s="1"/>
  <c r="F691"/>
  <c r="F690" s="1"/>
  <c r="H510"/>
  <c r="H509" s="1"/>
  <c r="H508" s="1"/>
  <c r="H691"/>
  <c r="H690" s="1"/>
  <c r="G344"/>
  <c r="F625"/>
  <c r="F624" s="1"/>
  <c r="F616" s="1"/>
  <c r="G625"/>
  <c r="G624" s="1"/>
  <c r="F636"/>
  <c r="H315"/>
  <c r="G510"/>
  <c r="G509" s="1"/>
  <c r="G508" s="1"/>
  <c r="F510"/>
  <c r="F509" s="1"/>
  <c r="F508" s="1"/>
  <c r="H267"/>
  <c r="H262" s="1"/>
  <c r="H261" s="1"/>
  <c r="G485"/>
  <c r="G484" s="1"/>
  <c r="G483" s="1"/>
  <c r="H147"/>
  <c r="G218"/>
  <c r="G304"/>
  <c r="H344"/>
  <c r="F485"/>
  <c r="F484" s="1"/>
  <c r="F483" s="1"/>
  <c r="G315"/>
  <c r="H485"/>
  <c r="H484" s="1"/>
  <c r="H483" s="1"/>
  <c r="H166"/>
  <c r="F225"/>
  <c r="H305"/>
  <c r="G44"/>
  <c r="G57"/>
  <c r="H124"/>
  <c r="G124"/>
  <c r="F147"/>
  <c r="F166"/>
  <c r="F182"/>
  <c r="F181" s="1"/>
  <c r="F180" s="1"/>
  <c r="F179" s="1"/>
  <c r="F192"/>
  <c r="F191" s="1"/>
  <c r="F190" s="1"/>
  <c r="F189" s="1"/>
  <c r="H293"/>
  <c r="G331"/>
  <c r="F344"/>
  <c r="H331"/>
  <c r="F315"/>
  <c r="F331"/>
  <c r="H50"/>
  <c r="F57"/>
  <c r="H63"/>
  <c r="F124"/>
  <c r="G166"/>
  <c r="G182"/>
  <c r="G181" s="1"/>
  <c r="G180" s="1"/>
  <c r="G179" s="1"/>
  <c r="H182"/>
  <c r="H181" s="1"/>
  <c r="H180" s="1"/>
  <c r="H179" s="1"/>
  <c r="H218"/>
  <c r="G225"/>
  <c r="H232"/>
  <c r="F267"/>
  <c r="F262" s="1"/>
  <c r="F261" s="1"/>
  <c r="F280"/>
  <c r="G280"/>
  <c r="H225"/>
  <c r="H159"/>
  <c r="G192"/>
  <c r="G191" s="1"/>
  <c r="G190" s="1"/>
  <c r="G189" s="1"/>
  <c r="H208"/>
  <c r="H207" s="1"/>
  <c r="H206" s="1"/>
  <c r="H205" s="1"/>
  <c r="F304"/>
  <c r="G293"/>
  <c r="H280"/>
  <c r="H44"/>
  <c r="F50"/>
  <c r="H57"/>
  <c r="F63"/>
  <c r="H137"/>
  <c r="F159"/>
  <c r="F208"/>
  <c r="F207" s="1"/>
  <c r="F206" s="1"/>
  <c r="F205" s="1"/>
  <c r="G232"/>
  <c r="F137"/>
  <c r="G147"/>
  <c r="H192"/>
  <c r="H191" s="1"/>
  <c r="H190" s="1"/>
  <c r="H189" s="1"/>
  <c r="G208"/>
  <c r="G207" s="1"/>
  <c r="G206" s="1"/>
  <c r="G205" s="1"/>
  <c r="F218"/>
  <c r="F232"/>
  <c r="G137"/>
  <c r="G159"/>
  <c r="F44"/>
  <c r="G50"/>
  <c r="G63"/>
  <c r="F279" l="1"/>
  <c r="F278" s="1"/>
  <c r="F260" s="1"/>
  <c r="G482"/>
  <c r="H482"/>
  <c r="H624"/>
  <c r="F178"/>
  <c r="G635"/>
  <c r="G634" s="1"/>
  <c r="G633" s="1"/>
  <c r="F635"/>
  <c r="F634" s="1"/>
  <c r="F633" s="1"/>
  <c r="G330"/>
  <c r="G329" s="1"/>
  <c r="G328" s="1"/>
  <c r="H279"/>
  <c r="H278" s="1"/>
  <c r="G279"/>
  <c r="G278" s="1"/>
  <c r="H330"/>
  <c r="H329" s="1"/>
  <c r="H328" s="1"/>
  <c r="G616"/>
  <c r="G43"/>
  <c r="G42" s="1"/>
  <c r="G41" s="1"/>
  <c r="H635"/>
  <c r="H634" s="1"/>
  <c r="H633" s="1"/>
  <c r="G178"/>
  <c r="G217"/>
  <c r="G216" s="1"/>
  <c r="G215" s="1"/>
  <c r="F217"/>
  <c r="F216" s="1"/>
  <c r="F215" s="1"/>
  <c r="F204" s="1"/>
  <c r="H43"/>
  <c r="H42" s="1"/>
  <c r="H41" s="1"/>
  <c r="H217"/>
  <c r="H216" s="1"/>
  <c r="H215" s="1"/>
  <c r="F330"/>
  <c r="F329" s="1"/>
  <c r="F328" s="1"/>
  <c r="H178"/>
  <c r="F43"/>
  <c r="F42" s="1"/>
  <c r="F41" s="1"/>
  <c r="H280" i="32" l="1"/>
  <c r="J271" l="1"/>
  <c r="J270" s="1"/>
  <c r="I271"/>
  <c r="I270" s="1"/>
  <c r="H271"/>
  <c r="H270" s="1"/>
  <c r="I737"/>
  <c r="I736" s="1"/>
  <c r="J737"/>
  <c r="J736" s="1"/>
  <c r="H737"/>
  <c r="H736" s="1"/>
  <c r="I281" l="1"/>
  <c r="I280" s="1"/>
  <c r="J281"/>
  <c r="J280" s="1"/>
  <c r="I43"/>
  <c r="J43"/>
  <c r="H43"/>
  <c r="J46"/>
  <c r="I46"/>
  <c r="H46"/>
  <c r="J274"/>
  <c r="J273" s="1"/>
  <c r="I274"/>
  <c r="I273" s="1"/>
  <c r="H274"/>
  <c r="H273" s="1"/>
  <c r="I42" l="1"/>
  <c r="J42"/>
  <c r="H42"/>
  <c r="I415" l="1"/>
  <c r="I414" s="1"/>
  <c r="J415"/>
  <c r="J414" s="1"/>
  <c r="H415"/>
  <c r="H414" s="1"/>
  <c r="I630"/>
  <c r="I629" s="1"/>
  <c r="J630"/>
  <c r="J629" s="1"/>
  <c r="H630"/>
  <c r="H629" s="1"/>
  <c r="I701"/>
  <c r="I700" s="1"/>
  <c r="I699" s="1"/>
  <c r="J701"/>
  <c r="J700" s="1"/>
  <c r="J699" s="1"/>
  <c r="H701"/>
  <c r="H700" s="1"/>
  <c r="H699" s="1"/>
  <c r="J833" l="1"/>
  <c r="J832" s="1"/>
  <c r="I833"/>
  <c r="I832" s="1"/>
  <c r="H833"/>
  <c r="H832" s="1"/>
  <c r="I658"/>
  <c r="I657" s="1"/>
  <c r="J658"/>
  <c r="J657" s="1"/>
  <c r="H658"/>
  <c r="H657" s="1"/>
  <c r="I265" l="1"/>
  <c r="I264" s="1"/>
  <c r="J265"/>
  <c r="J264" s="1"/>
  <c r="H265"/>
  <c r="H264" s="1"/>
  <c r="H78" l="1"/>
  <c r="I436"/>
  <c r="I435" s="1"/>
  <c r="I434" s="1"/>
  <c r="J436"/>
  <c r="J435" s="1"/>
  <c r="J434" s="1"/>
  <c r="H436"/>
  <c r="H435" s="1"/>
  <c r="H434" s="1"/>
  <c r="I234"/>
  <c r="I233" s="1"/>
  <c r="J234"/>
  <c r="J233" s="1"/>
  <c r="H234"/>
  <c r="H233" s="1"/>
  <c r="I404"/>
  <c r="J404"/>
  <c r="H404"/>
  <c r="I383"/>
  <c r="J383"/>
  <c r="H383"/>
  <c r="I780"/>
  <c r="I779" s="1"/>
  <c r="J780"/>
  <c r="J779" s="1"/>
  <c r="H780"/>
  <c r="H779" s="1"/>
  <c r="I715"/>
  <c r="I714" s="1"/>
  <c r="I713" s="1"/>
  <c r="I712" s="1"/>
  <c r="J715"/>
  <c r="J714" s="1"/>
  <c r="J713" s="1"/>
  <c r="J712" s="1"/>
  <c r="H715"/>
  <c r="H714" s="1"/>
  <c r="H713" s="1"/>
  <c r="H712" s="1"/>
  <c r="D52" i="38"/>
  <c r="I562" i="32"/>
  <c r="I561" s="1"/>
  <c r="I560" s="1"/>
  <c r="I559" s="1"/>
  <c r="I558" s="1"/>
  <c r="J562"/>
  <c r="J561" s="1"/>
  <c r="J560" s="1"/>
  <c r="J559" s="1"/>
  <c r="J558" s="1"/>
  <c r="H562"/>
  <c r="H561" s="1"/>
  <c r="H560" s="1"/>
  <c r="H559" s="1"/>
  <c r="H36" l="1"/>
  <c r="I30"/>
  <c r="J30"/>
  <c r="H30"/>
  <c r="I33"/>
  <c r="J33"/>
  <c r="H33"/>
  <c r="I29" l="1"/>
  <c r="J29"/>
  <c r="H29"/>
  <c r="I577" l="1"/>
  <c r="J577"/>
  <c r="H577"/>
  <c r="I580"/>
  <c r="J580"/>
  <c r="H580"/>
  <c r="I576" l="1"/>
  <c r="I575" s="1"/>
  <c r="J576"/>
  <c r="J575" s="1"/>
  <c r="H576"/>
  <c r="H575" s="1"/>
  <c r="F643" i="22" l="1"/>
  <c r="F642" s="1"/>
  <c r="E643"/>
  <c r="E642" s="1"/>
  <c r="D643"/>
  <c r="D642" s="1"/>
  <c r="D613"/>
  <c r="E613"/>
  <c r="F613"/>
  <c r="F555"/>
  <c r="F554" s="1"/>
  <c r="E555"/>
  <c r="E554" s="1"/>
  <c r="D555"/>
  <c r="D554" s="1"/>
  <c r="F400"/>
  <c r="F399" s="1"/>
  <c r="E400"/>
  <c r="E399" s="1"/>
  <c r="F378"/>
  <c r="F377" s="1"/>
  <c r="E378"/>
  <c r="E377" s="1"/>
  <c r="D378"/>
  <c r="D377" s="1"/>
  <c r="F375"/>
  <c r="F374" s="1"/>
  <c r="E375"/>
  <c r="E374" s="1"/>
  <c r="D375"/>
  <c r="D374" s="1"/>
  <c r="F372"/>
  <c r="F371" s="1"/>
  <c r="E372"/>
  <c r="E371" s="1"/>
  <c r="D372"/>
  <c r="D371" s="1"/>
  <c r="F368"/>
  <c r="E368"/>
  <c r="D368"/>
  <c r="F365"/>
  <c r="E365"/>
  <c r="D365"/>
  <c r="F362"/>
  <c r="E362"/>
  <c r="D362"/>
  <c r="F358"/>
  <c r="F357" s="1"/>
  <c r="E358"/>
  <c r="E357" s="1"/>
  <c r="D358"/>
  <c r="D357" s="1"/>
  <c r="F355"/>
  <c r="F354" s="1"/>
  <c r="E355"/>
  <c r="E354" s="1"/>
  <c r="D355"/>
  <c r="D354" s="1"/>
  <c r="F242"/>
  <c r="F241" s="1"/>
  <c r="E242"/>
  <c r="E241" s="1"/>
  <c r="D242"/>
  <c r="D241" s="1"/>
  <c r="F238"/>
  <c r="F237" s="1"/>
  <c r="E238"/>
  <c r="E237" s="1"/>
  <c r="D238"/>
  <c r="D237" s="1"/>
  <c r="F235"/>
  <c r="F234" s="1"/>
  <c r="E235"/>
  <c r="E234" s="1"/>
  <c r="D235"/>
  <c r="D234" s="1"/>
  <c r="F227"/>
  <c r="F226" s="1"/>
  <c r="E227"/>
  <c r="E226" s="1"/>
  <c r="D227"/>
  <c r="D226" s="1"/>
  <c r="D231"/>
  <c r="D230" s="1"/>
  <c r="E231"/>
  <c r="E230" s="1"/>
  <c r="F231"/>
  <c r="F230" s="1"/>
  <c r="F251"/>
  <c r="F250" s="1"/>
  <c r="F249" s="1"/>
  <c r="E251"/>
  <c r="E250" s="1"/>
  <c r="E249" s="1"/>
  <c r="D251"/>
  <c r="D250" s="1"/>
  <c r="D249" s="1"/>
  <c r="J401" i="32"/>
  <c r="J400" s="1"/>
  <c r="I401"/>
  <c r="I400" s="1"/>
  <c r="H401"/>
  <c r="H400" s="1"/>
  <c r="D370" i="22" l="1"/>
  <c r="F361"/>
  <c r="F353" s="1"/>
  <c r="D399"/>
  <c r="E361"/>
  <c r="E353" s="1"/>
  <c r="D361"/>
  <c r="D353" s="1"/>
  <c r="E225"/>
  <c r="F225"/>
  <c r="D225"/>
  <c r="D352" l="1"/>
  <c r="F137" l="1"/>
  <c r="F136" s="1"/>
  <c r="F135" s="1"/>
  <c r="E137"/>
  <c r="E136" s="1"/>
  <c r="E135" s="1"/>
  <c r="D137"/>
  <c r="D136" s="1"/>
  <c r="D135" s="1"/>
  <c r="F130"/>
  <c r="F129" s="1"/>
  <c r="E130"/>
  <c r="E129" s="1"/>
  <c r="D130"/>
  <c r="D129" s="1"/>
  <c r="F127"/>
  <c r="F126" s="1"/>
  <c r="E127"/>
  <c r="E126" s="1"/>
  <c r="D127"/>
  <c r="D126" s="1"/>
  <c r="F32"/>
  <c r="F31" s="1"/>
  <c r="E32"/>
  <c r="E31" s="1"/>
  <c r="D32"/>
  <c r="D31" s="1"/>
  <c r="D35"/>
  <c r="D34" s="1"/>
  <c r="E35"/>
  <c r="E34" s="1"/>
  <c r="F35"/>
  <c r="F34" s="1"/>
  <c r="H530" i="26"/>
  <c r="H529" s="1"/>
  <c r="H528" s="1"/>
  <c r="H527" s="1"/>
  <c r="H526" s="1"/>
  <c r="G530"/>
  <c r="G529" s="1"/>
  <c r="G528" s="1"/>
  <c r="G527" s="1"/>
  <c r="G526" s="1"/>
  <c r="F530"/>
  <c r="F529" s="1"/>
  <c r="F528" s="1"/>
  <c r="F527" s="1"/>
  <c r="F526" s="1"/>
  <c r="F482" s="1"/>
  <c r="H799"/>
  <c r="H798" s="1"/>
  <c r="G799"/>
  <c r="G798" s="1"/>
  <c r="F799"/>
  <c r="F798" s="1"/>
  <c r="H772"/>
  <c r="H771" s="1"/>
  <c r="G772"/>
  <c r="G771" s="1"/>
  <c r="F772"/>
  <c r="F771" s="1"/>
  <c r="H563"/>
  <c r="H562" s="1"/>
  <c r="H561" s="1"/>
  <c r="G563"/>
  <c r="G562" s="1"/>
  <c r="G561" s="1"/>
  <c r="F563"/>
  <c r="F562" s="1"/>
  <c r="F561" s="1"/>
  <c r="H559"/>
  <c r="H558" s="1"/>
  <c r="G559"/>
  <c r="G558" s="1"/>
  <c r="F559"/>
  <c r="F558" s="1"/>
  <c r="H556"/>
  <c r="H555" s="1"/>
  <c r="G556"/>
  <c r="G555" s="1"/>
  <c r="F556"/>
  <c r="F555" s="1"/>
  <c r="H582"/>
  <c r="G582"/>
  <c r="F582"/>
  <c r="H579"/>
  <c r="G579"/>
  <c r="F579"/>
  <c r="H576"/>
  <c r="G576"/>
  <c r="F576"/>
  <c r="H572"/>
  <c r="H571" s="1"/>
  <c r="G572"/>
  <c r="G571" s="1"/>
  <c r="F572"/>
  <c r="F571" s="1"/>
  <c r="H569"/>
  <c r="H568" s="1"/>
  <c r="G569"/>
  <c r="G568" s="1"/>
  <c r="F569"/>
  <c r="F568" s="1"/>
  <c r="D30" i="22" l="1"/>
  <c r="D19" s="1"/>
  <c r="F30"/>
  <c r="E30"/>
  <c r="G554" i="26"/>
  <c r="G553" s="1"/>
  <c r="G552" s="1"/>
  <c r="H554"/>
  <c r="H553" s="1"/>
  <c r="H552" s="1"/>
  <c r="F554"/>
  <c r="F553" s="1"/>
  <c r="F552" s="1"/>
  <c r="H575"/>
  <c r="H567" s="1"/>
  <c r="H566" s="1"/>
  <c r="H565" s="1"/>
  <c r="F575"/>
  <c r="F567" s="1"/>
  <c r="F566" s="1"/>
  <c r="F565" s="1"/>
  <c r="G575"/>
  <c r="G567" s="1"/>
  <c r="G566" s="1"/>
  <c r="G565" s="1"/>
  <c r="F91"/>
  <c r="F83" s="1"/>
  <c r="H40" i="32" l="1"/>
  <c r="H35" s="1"/>
  <c r="H28" s="1"/>
  <c r="J40"/>
  <c r="I40"/>
  <c r="J36"/>
  <c r="I36"/>
  <c r="J186"/>
  <c r="J185" s="1"/>
  <c r="I186"/>
  <c r="I185" s="1"/>
  <c r="H186"/>
  <c r="H185" s="1"/>
  <c r="J195"/>
  <c r="J194" s="1"/>
  <c r="I195"/>
  <c r="I194" s="1"/>
  <c r="H195"/>
  <c r="H194" s="1"/>
  <c r="I35" l="1"/>
  <c r="I28" s="1"/>
  <c r="J35"/>
  <c r="J28" s="1"/>
  <c r="J450" l="1"/>
  <c r="J449" s="1"/>
  <c r="I450"/>
  <c r="I449" s="1"/>
  <c r="H450"/>
  <c r="H449" s="1"/>
  <c r="J290"/>
  <c r="J289" s="1"/>
  <c r="I290"/>
  <c r="I289" s="1"/>
  <c r="H290"/>
  <c r="H289" s="1"/>
  <c r="J670"/>
  <c r="J669" s="1"/>
  <c r="I670"/>
  <c r="I669" s="1"/>
  <c r="H670"/>
  <c r="H669" s="1"/>
  <c r="J423"/>
  <c r="J422" s="1"/>
  <c r="J421" s="1"/>
  <c r="I423"/>
  <c r="I422" s="1"/>
  <c r="I421" s="1"/>
  <c r="H423"/>
  <c r="H422" s="1"/>
  <c r="H421" s="1"/>
  <c r="I661" l="1"/>
  <c r="I660" s="1"/>
  <c r="J661"/>
  <c r="J660" s="1"/>
  <c r="H661"/>
  <c r="H660" s="1"/>
  <c r="I664"/>
  <c r="I663" s="1"/>
  <c r="J664"/>
  <c r="J663" s="1"/>
  <c r="H664"/>
  <c r="H663" s="1"/>
  <c r="J598" l="1"/>
  <c r="J597" s="1"/>
  <c r="J596" s="1"/>
  <c r="J595" s="1"/>
  <c r="J594" s="1"/>
  <c r="J593" s="1"/>
  <c r="I598"/>
  <c r="I597" s="1"/>
  <c r="I596" s="1"/>
  <c r="I595" s="1"/>
  <c r="I594" s="1"/>
  <c r="I593" s="1"/>
  <c r="H598"/>
  <c r="H597" s="1"/>
  <c r="H596" s="1"/>
  <c r="H595" s="1"/>
  <c r="H594" s="1"/>
  <c r="H593" s="1"/>
  <c r="J747" l="1"/>
  <c r="J746" s="1"/>
  <c r="J745" s="1"/>
  <c r="J744" s="1"/>
  <c r="J743" s="1"/>
  <c r="I747"/>
  <c r="I746" s="1"/>
  <c r="I745" s="1"/>
  <c r="I744" s="1"/>
  <c r="I743" s="1"/>
  <c r="H747"/>
  <c r="H746" s="1"/>
  <c r="H745" s="1"/>
  <c r="H744" s="1"/>
  <c r="H743" s="1"/>
  <c r="J633"/>
  <c r="J632" s="1"/>
  <c r="I633"/>
  <c r="I632" s="1"/>
  <c r="I628" s="1"/>
  <c r="H633"/>
  <c r="H632" s="1"/>
  <c r="H628" s="1"/>
  <c r="J710"/>
  <c r="J709" s="1"/>
  <c r="I710"/>
  <c r="I709" s="1"/>
  <c r="H710"/>
  <c r="H709" s="1"/>
  <c r="J707"/>
  <c r="J706" s="1"/>
  <c r="I707"/>
  <c r="I706" s="1"/>
  <c r="H707"/>
  <c r="H706" s="1"/>
  <c r="J690"/>
  <c r="J689" s="1"/>
  <c r="I690"/>
  <c r="I689" s="1"/>
  <c r="H690"/>
  <c r="H689" s="1"/>
  <c r="I412"/>
  <c r="I411" s="1"/>
  <c r="J412"/>
  <c r="J411" s="1"/>
  <c r="H412"/>
  <c r="H411" s="1"/>
  <c r="I201"/>
  <c r="I200" s="1"/>
  <c r="J201"/>
  <c r="J200" s="1"/>
  <c r="H201"/>
  <c r="H200" s="1"/>
  <c r="I198"/>
  <c r="I197" s="1"/>
  <c r="J198"/>
  <c r="J197" s="1"/>
  <c r="H198"/>
  <c r="H197" s="1"/>
  <c r="I177"/>
  <c r="I176" s="1"/>
  <c r="J177"/>
  <c r="J176" s="1"/>
  <c r="H177"/>
  <c r="H176" s="1"/>
  <c r="I95"/>
  <c r="J95"/>
  <c r="H95"/>
  <c r="J768"/>
  <c r="J767" s="1"/>
  <c r="J766" s="1"/>
  <c r="I768"/>
  <c r="I767" s="1"/>
  <c r="I766" s="1"/>
  <c r="H768"/>
  <c r="H767" s="1"/>
  <c r="H766" s="1"/>
  <c r="J339"/>
  <c r="J338" s="1"/>
  <c r="I339"/>
  <c r="I338" s="1"/>
  <c r="H339"/>
  <c r="H338" s="1"/>
  <c r="J268"/>
  <c r="J267" s="1"/>
  <c r="J263" s="1"/>
  <c r="I268"/>
  <c r="I267" s="1"/>
  <c r="I263" s="1"/>
  <c r="H268"/>
  <c r="H267" s="1"/>
  <c r="H263" s="1"/>
  <c r="J613"/>
  <c r="J612" s="1"/>
  <c r="I613"/>
  <c r="I612" s="1"/>
  <c r="H613"/>
  <c r="H612" s="1"/>
  <c r="J649"/>
  <c r="J648" s="1"/>
  <c r="I649"/>
  <c r="I648" s="1"/>
  <c r="H649"/>
  <c r="H648" s="1"/>
  <c r="J628" l="1"/>
  <c r="J627" s="1"/>
  <c r="J626" s="1"/>
  <c r="J705"/>
  <c r="I705"/>
  <c r="H705"/>
  <c r="H627"/>
  <c r="H626" s="1"/>
  <c r="I627"/>
  <c r="I626" s="1"/>
  <c r="J820"/>
  <c r="J819" s="1"/>
  <c r="J818" s="1"/>
  <c r="J817" s="1"/>
  <c r="J816" s="1"/>
  <c r="J815" s="1"/>
  <c r="I820"/>
  <c r="I819" s="1"/>
  <c r="I818" s="1"/>
  <c r="I817" s="1"/>
  <c r="I816" s="1"/>
  <c r="I815" s="1"/>
  <c r="H820"/>
  <c r="H819" s="1"/>
  <c r="H818" s="1"/>
  <c r="H817" s="1"/>
  <c r="H816" s="1"/>
  <c r="H815" s="1"/>
  <c r="E31" i="3" l="1"/>
  <c r="F31"/>
  <c r="F624" i="22"/>
  <c r="E624"/>
  <c r="D624"/>
  <c r="F623"/>
  <c r="E623"/>
  <c r="D623"/>
  <c r="F585"/>
  <c r="F584" s="1"/>
  <c r="E585"/>
  <c r="E584" s="1"/>
  <c r="D585"/>
  <c r="D584" s="1"/>
  <c r="F612"/>
  <c r="E612"/>
  <c r="D612"/>
  <c r="E564" l="1"/>
  <c r="F564"/>
  <c r="D564"/>
  <c r="F561"/>
  <c r="F560" s="1"/>
  <c r="E561"/>
  <c r="E560" s="1"/>
  <c r="D561"/>
  <c r="D560" s="1"/>
  <c r="F552"/>
  <c r="F551" s="1"/>
  <c r="E552"/>
  <c r="E551" s="1"/>
  <c r="D552"/>
  <c r="D551" s="1"/>
  <c r="D558"/>
  <c r="D557" s="1"/>
  <c r="E558"/>
  <c r="E557" s="1"/>
  <c r="F558"/>
  <c r="F557" s="1"/>
  <c r="D636"/>
  <c r="E636"/>
  <c r="F636"/>
  <c r="D640"/>
  <c r="E640"/>
  <c r="F640"/>
  <c r="D655"/>
  <c r="D654" s="1"/>
  <c r="E655"/>
  <c r="E654" s="1"/>
  <c r="F655"/>
  <c r="F654" s="1"/>
  <c r="F539"/>
  <c r="F538" s="1"/>
  <c r="E539"/>
  <c r="E538" s="1"/>
  <c r="D539"/>
  <c r="D538" s="1"/>
  <c r="F512"/>
  <c r="F511" s="1"/>
  <c r="E512"/>
  <c r="E511" s="1"/>
  <c r="D512"/>
  <c r="D511" s="1"/>
  <c r="F397"/>
  <c r="F396" s="1"/>
  <c r="F395" s="1"/>
  <c r="F394" s="1"/>
  <c r="E397"/>
  <c r="E396" s="1"/>
  <c r="E395" s="1"/>
  <c r="E394" s="1"/>
  <c r="D397"/>
  <c r="D396" s="1"/>
  <c r="D395" s="1"/>
  <c r="D394" s="1"/>
  <c r="F349"/>
  <c r="F348" s="1"/>
  <c r="E349"/>
  <c r="E348" s="1"/>
  <c r="D349"/>
  <c r="D348" s="1"/>
  <c r="F346"/>
  <c r="F345" s="1"/>
  <c r="E346"/>
  <c r="E345" s="1"/>
  <c r="D346"/>
  <c r="D345" s="1"/>
  <c r="F343"/>
  <c r="F342" s="1"/>
  <c r="E343"/>
  <c r="E342" s="1"/>
  <c r="D343"/>
  <c r="D342" s="1"/>
  <c r="F336"/>
  <c r="F335" s="1"/>
  <c r="E336"/>
  <c r="E335" s="1"/>
  <c r="D336"/>
  <c r="D335" s="1"/>
  <c r="F333"/>
  <c r="F332" s="1"/>
  <c r="E333"/>
  <c r="E332" s="1"/>
  <c r="D333"/>
  <c r="D332" s="1"/>
  <c r="F339"/>
  <c r="F338" s="1"/>
  <c r="E339"/>
  <c r="E338" s="1"/>
  <c r="D338"/>
  <c r="F320"/>
  <c r="F319" s="1"/>
  <c r="E320"/>
  <c r="E319" s="1"/>
  <c r="D320"/>
  <c r="D319" s="1"/>
  <c r="F317"/>
  <c r="F316" s="1"/>
  <c r="E317"/>
  <c r="E316" s="1"/>
  <c r="D317"/>
  <c r="D316" s="1"/>
  <c r="F312"/>
  <c r="F311" s="1"/>
  <c r="E312"/>
  <c r="E311" s="1"/>
  <c r="D312"/>
  <c r="D311" s="1"/>
  <c r="F309"/>
  <c r="F308" s="1"/>
  <c r="E309"/>
  <c r="E308" s="1"/>
  <c r="D309"/>
  <c r="D308" s="1"/>
  <c r="F260"/>
  <c r="F259" s="1"/>
  <c r="E260"/>
  <c r="E259" s="1"/>
  <c r="D260"/>
  <c r="D259" s="1"/>
  <c r="F257"/>
  <c r="F256" s="1"/>
  <c r="E257"/>
  <c r="E256" s="1"/>
  <c r="D257"/>
  <c r="D256" s="1"/>
  <c r="F154"/>
  <c r="F153" s="1"/>
  <c r="F152" s="1"/>
  <c r="E154"/>
  <c r="E153" s="1"/>
  <c r="E152" s="1"/>
  <c r="D154"/>
  <c r="D153" s="1"/>
  <c r="D152" s="1"/>
  <c r="F150"/>
  <c r="F149" s="1"/>
  <c r="E150"/>
  <c r="E149" s="1"/>
  <c r="D150"/>
  <c r="D149" s="1"/>
  <c r="F147"/>
  <c r="F146" s="1"/>
  <c r="E147"/>
  <c r="E146" s="1"/>
  <c r="D147"/>
  <c r="D146" s="1"/>
  <c r="F124"/>
  <c r="F123" s="1"/>
  <c r="E124"/>
  <c r="E123" s="1"/>
  <c r="D124"/>
  <c r="D123" s="1"/>
  <c r="F121"/>
  <c r="F120" s="1"/>
  <c r="E121"/>
  <c r="E120" s="1"/>
  <c r="D121"/>
  <c r="D120" s="1"/>
  <c r="F37"/>
  <c r="E37"/>
  <c r="D37"/>
  <c r="H155" i="26"/>
  <c r="H154" s="1"/>
  <c r="H123" s="1"/>
  <c r="G155"/>
  <c r="G154" s="1"/>
  <c r="G123" s="1"/>
  <c r="F155"/>
  <c r="F154" s="1"/>
  <c r="F123" s="1"/>
  <c r="H588"/>
  <c r="H587" s="1"/>
  <c r="H586" s="1"/>
  <c r="H585" s="1"/>
  <c r="H584" s="1"/>
  <c r="G588"/>
  <c r="G587" s="1"/>
  <c r="G586" s="1"/>
  <c r="G585" s="1"/>
  <c r="G584" s="1"/>
  <c r="F588"/>
  <c r="F587" s="1"/>
  <c r="F586" s="1"/>
  <c r="F585" s="1"/>
  <c r="F584" s="1"/>
  <c r="H549"/>
  <c r="H548" s="1"/>
  <c r="H547" s="1"/>
  <c r="H546" s="1"/>
  <c r="G549"/>
  <c r="G548" s="1"/>
  <c r="G547" s="1"/>
  <c r="G546" s="1"/>
  <c r="F549"/>
  <c r="F548" s="1"/>
  <c r="F547" s="1"/>
  <c r="F546" s="1"/>
  <c r="I93" i="32"/>
  <c r="J93"/>
  <c r="J355"/>
  <c r="J354" s="1"/>
  <c r="J353" s="1"/>
  <c r="J352" s="1"/>
  <c r="J351" s="1"/>
  <c r="I355"/>
  <c r="I354" s="1"/>
  <c r="I353" s="1"/>
  <c r="I352" s="1"/>
  <c r="I351" s="1"/>
  <c r="H355"/>
  <c r="H354" s="1"/>
  <c r="H353" s="1"/>
  <c r="H352" s="1"/>
  <c r="H351" s="1"/>
  <c r="J296"/>
  <c r="J295" s="1"/>
  <c r="I296"/>
  <c r="I295" s="1"/>
  <c r="H296"/>
  <c r="H295" s="1"/>
  <c r="D514" i="22" l="1"/>
  <c r="E113"/>
  <c r="E112" s="1"/>
  <c r="D113"/>
  <c r="D112" s="1"/>
  <c r="F113"/>
  <c r="F112" s="1"/>
  <c r="D315"/>
  <c r="D314" s="1"/>
  <c r="D635"/>
  <c r="F635"/>
  <c r="E635"/>
  <c r="E331"/>
  <c r="F331"/>
  <c r="D331"/>
  <c r="F341"/>
  <c r="D341"/>
  <c r="E341"/>
  <c r="E307"/>
  <c r="F315"/>
  <c r="F314" s="1"/>
  <c r="D255"/>
  <c r="F307"/>
  <c r="D307"/>
  <c r="E315"/>
  <c r="E314" s="1"/>
  <c r="F255"/>
  <c r="E255"/>
  <c r="E20"/>
  <c r="D145"/>
  <c r="D144" s="1"/>
  <c r="F145"/>
  <c r="F144" s="1"/>
  <c r="E145"/>
  <c r="E144" s="1"/>
  <c r="F20"/>
  <c r="F19" l="1"/>
  <c r="E19"/>
  <c r="D622"/>
  <c r="F330"/>
  <c r="F514"/>
  <c r="E514"/>
  <c r="E622"/>
  <c r="F622"/>
  <c r="E330"/>
  <c r="D330"/>
  <c r="H769" i="26" l="1"/>
  <c r="H768" s="1"/>
  <c r="H767" s="1"/>
  <c r="H766" s="1"/>
  <c r="H765" s="1"/>
  <c r="G769"/>
  <c r="G768" s="1"/>
  <c r="G767" s="1"/>
  <c r="G766" s="1"/>
  <c r="G765" s="1"/>
  <c r="F769"/>
  <c r="F768" s="1"/>
  <c r="F767" s="1"/>
  <c r="F766" s="1"/>
  <c r="F765" s="1"/>
  <c r="H792"/>
  <c r="H791" s="1"/>
  <c r="G792"/>
  <c r="G791" s="1"/>
  <c r="F792"/>
  <c r="F791" s="1"/>
  <c r="H789"/>
  <c r="H788" s="1"/>
  <c r="G789"/>
  <c r="G788" s="1"/>
  <c r="F789"/>
  <c r="F788" s="1"/>
  <c r="H786"/>
  <c r="H785" s="1"/>
  <c r="G786"/>
  <c r="G785" s="1"/>
  <c r="F786"/>
  <c r="F785" s="1"/>
  <c r="H762"/>
  <c r="H761" s="1"/>
  <c r="G762"/>
  <c r="G761" s="1"/>
  <c r="F762"/>
  <c r="F761" s="1"/>
  <c r="H759"/>
  <c r="H758" s="1"/>
  <c r="G759"/>
  <c r="G758" s="1"/>
  <c r="F759"/>
  <c r="F758" s="1"/>
  <c r="H754"/>
  <c r="H753" s="1"/>
  <c r="G754"/>
  <c r="G753" s="1"/>
  <c r="F754"/>
  <c r="F753" s="1"/>
  <c r="H751"/>
  <c r="H750" s="1"/>
  <c r="G751"/>
  <c r="G750" s="1"/>
  <c r="F751"/>
  <c r="F750" s="1"/>
  <c r="H743"/>
  <c r="H742" s="1"/>
  <c r="G743"/>
  <c r="G742" s="1"/>
  <c r="F743"/>
  <c r="F742" s="1"/>
  <c r="H740"/>
  <c r="H739" s="1"/>
  <c r="G740"/>
  <c r="G739" s="1"/>
  <c r="F740"/>
  <c r="F739" s="1"/>
  <c r="H734"/>
  <c r="H733" s="1"/>
  <c r="H732" s="1"/>
  <c r="H731" s="1"/>
  <c r="H730" s="1"/>
  <c r="G734"/>
  <c r="G733" s="1"/>
  <c r="G732" s="1"/>
  <c r="G731" s="1"/>
  <c r="G730" s="1"/>
  <c r="F734"/>
  <c r="F733" s="1"/>
  <c r="F732" s="1"/>
  <c r="F731" s="1"/>
  <c r="F730" s="1"/>
  <c r="H707"/>
  <c r="G707"/>
  <c r="F707"/>
  <c r="H705"/>
  <c r="H704" s="1"/>
  <c r="H703" s="1"/>
  <c r="H702" s="1"/>
  <c r="H701" s="1"/>
  <c r="G705"/>
  <c r="G704" s="1"/>
  <c r="G703" s="1"/>
  <c r="G702" s="1"/>
  <c r="G701" s="1"/>
  <c r="F705"/>
  <c r="F704" s="1"/>
  <c r="F703" s="1"/>
  <c r="F702" s="1"/>
  <c r="F701" s="1"/>
  <c r="H727"/>
  <c r="H726" s="1"/>
  <c r="G727"/>
  <c r="G726" s="1"/>
  <c r="F727"/>
  <c r="F726" s="1"/>
  <c r="H724"/>
  <c r="H723" s="1"/>
  <c r="G724"/>
  <c r="G723" s="1"/>
  <c r="F724"/>
  <c r="F723" s="1"/>
  <c r="H543"/>
  <c r="H542" s="1"/>
  <c r="G543"/>
  <c r="G542" s="1"/>
  <c r="F543"/>
  <c r="F542" s="1"/>
  <c r="H22"/>
  <c r="G22"/>
  <c r="F22"/>
  <c r="H21"/>
  <c r="H20" s="1"/>
  <c r="H19" s="1"/>
  <c r="H18" s="1"/>
  <c r="G21"/>
  <c r="G20" s="1"/>
  <c r="G19" s="1"/>
  <c r="G18" s="1"/>
  <c r="F21"/>
  <c r="F20" s="1"/>
  <c r="F19" s="1"/>
  <c r="F18" s="1"/>
  <c r="J385" i="32"/>
  <c r="J382" s="1"/>
  <c r="I385"/>
  <c r="I382" s="1"/>
  <c r="J406"/>
  <c r="J403" s="1"/>
  <c r="I406"/>
  <c r="I403" s="1"/>
  <c r="G722" i="26" l="1"/>
  <c r="G721" s="1"/>
  <c r="G700" s="1"/>
  <c r="F722"/>
  <c r="F721" s="1"/>
  <c r="F700" s="1"/>
  <c r="H722"/>
  <c r="H721" s="1"/>
  <c r="H700" s="1"/>
  <c r="H748"/>
  <c r="H91"/>
  <c r="H83" s="1"/>
  <c r="H82" s="1"/>
  <c r="F82"/>
  <c r="G91"/>
  <c r="G83" s="1"/>
  <c r="G82" s="1"/>
  <c r="H757"/>
  <c r="H756" s="1"/>
  <c r="H784"/>
  <c r="H783" s="1"/>
  <c r="H782" s="1"/>
  <c r="H781" s="1"/>
  <c r="H780" s="1"/>
  <c r="H738"/>
  <c r="H737" s="1"/>
  <c r="H736" s="1"/>
  <c r="G784"/>
  <c r="G783" s="1"/>
  <c r="G782" s="1"/>
  <c r="G781" s="1"/>
  <c r="G780" s="1"/>
  <c r="F757"/>
  <c r="F756" s="1"/>
  <c r="F738"/>
  <c r="F737" s="1"/>
  <c r="F736" s="1"/>
  <c r="G738"/>
  <c r="G737" s="1"/>
  <c r="G736" s="1"/>
  <c r="F749"/>
  <c r="G757"/>
  <c r="G756" s="1"/>
  <c r="H749"/>
  <c r="F784"/>
  <c r="F783" s="1"/>
  <c r="F782" s="1"/>
  <c r="F781" s="1"/>
  <c r="F780" s="1"/>
  <c r="G749"/>
  <c r="G748"/>
  <c r="F748"/>
  <c r="F551"/>
  <c r="G551"/>
  <c r="H551"/>
  <c r="H540"/>
  <c r="H539" s="1"/>
  <c r="H541"/>
  <c r="G540"/>
  <c r="G539" s="1"/>
  <c r="G541"/>
  <c r="F541"/>
  <c r="F540"/>
  <c r="F539" s="1"/>
  <c r="H158"/>
  <c r="G158"/>
  <c r="F158"/>
  <c r="G314" l="1"/>
  <c r="H747"/>
  <c r="F314"/>
  <c r="F747"/>
  <c r="G260"/>
  <c r="G747"/>
  <c r="F590"/>
  <c r="H314"/>
  <c r="H260"/>
  <c r="H204" l="1"/>
  <c r="G204"/>
  <c r="J795" i="32"/>
  <c r="I795"/>
  <c r="H795"/>
  <c r="J792"/>
  <c r="I792"/>
  <c r="H792"/>
  <c r="J791" l="1"/>
  <c r="H791"/>
  <c r="I791"/>
  <c r="J364" l="1"/>
  <c r="I364"/>
  <c r="J361"/>
  <c r="I361"/>
  <c r="H361"/>
  <c r="J103"/>
  <c r="I103"/>
  <c r="H103"/>
  <c r="J99"/>
  <c r="I99"/>
  <c r="H99"/>
  <c r="J812"/>
  <c r="I812"/>
  <c r="J810"/>
  <c r="I810"/>
  <c r="H655"/>
  <c r="H654" s="1"/>
  <c r="H652"/>
  <c r="H651" s="1"/>
  <c r="H98" l="1"/>
  <c r="I98"/>
  <c r="J98"/>
  <c r="I453"/>
  <c r="I452" s="1"/>
  <c r="J453"/>
  <c r="J452" s="1"/>
  <c r="H453"/>
  <c r="H452" s="1"/>
  <c r="I789" l="1"/>
  <c r="I788" s="1"/>
  <c r="J789"/>
  <c r="J788" s="1"/>
  <c r="H789"/>
  <c r="H788" s="1"/>
  <c r="J848"/>
  <c r="I728"/>
  <c r="I727" s="1"/>
  <c r="J728"/>
  <c r="J727" s="1"/>
  <c r="H728"/>
  <c r="H727" s="1"/>
  <c r="I610" l="1"/>
  <c r="J610"/>
  <c r="J589"/>
  <c r="J588" s="1"/>
  <c r="I548"/>
  <c r="J548"/>
  <c r="H542"/>
  <c r="J530"/>
  <c r="J380"/>
  <c r="J379" s="1"/>
  <c r="I380"/>
  <c r="I379" s="1"/>
  <c r="J394"/>
  <c r="J393" s="1"/>
  <c r="I394"/>
  <c r="I393" s="1"/>
  <c r="H394"/>
  <c r="H393" s="1"/>
  <c r="I360" l="1"/>
  <c r="J360"/>
  <c r="J349"/>
  <c r="I349"/>
  <c r="J346"/>
  <c r="I346"/>
  <c r="J343"/>
  <c r="I343"/>
  <c r="I284"/>
  <c r="I283" s="1"/>
  <c r="J284"/>
  <c r="J283" s="1"/>
  <c r="H284"/>
  <c r="H283" s="1"/>
  <c r="J329"/>
  <c r="J328" s="1"/>
  <c r="I329"/>
  <c r="I328" s="1"/>
  <c r="H329"/>
  <c r="H328" s="1"/>
  <c r="I92"/>
  <c r="J92"/>
  <c r="J90"/>
  <c r="I90"/>
  <c r="J87"/>
  <c r="I87"/>
  <c r="H87"/>
  <c r="J342" l="1"/>
  <c r="I342"/>
  <c r="I327"/>
  <c r="I326" s="1"/>
  <c r="H327"/>
  <c r="H326" s="1"/>
  <c r="J327"/>
  <c r="J326" s="1"/>
  <c r="I677"/>
  <c r="I676" s="1"/>
  <c r="D433" i="22" l="1"/>
  <c r="E433"/>
  <c r="F433"/>
  <c r="J621" i="32" l="1"/>
  <c r="J620" s="1"/>
  <c r="I621"/>
  <c r="I620" s="1"/>
  <c r="H621"/>
  <c r="H620" s="1"/>
  <c r="H786" l="1"/>
  <c r="H785" s="1"/>
  <c r="J836"/>
  <c r="J835" s="1"/>
  <c r="J831" s="1"/>
  <c r="I836"/>
  <c r="I835" s="1"/>
  <c r="I831" s="1"/>
  <c r="H836"/>
  <c r="H835" s="1"/>
  <c r="H831" s="1"/>
  <c r="H349"/>
  <c r="F370" i="22" l="1"/>
  <c r="F352" s="1"/>
  <c r="E370"/>
  <c r="E352" s="1"/>
  <c r="D306"/>
  <c r="F306"/>
  <c r="D254"/>
  <c r="E306"/>
  <c r="E254"/>
  <c r="F254"/>
  <c r="J830" i="32"/>
  <c r="J829" s="1"/>
  <c r="H830"/>
  <c r="H829" s="1"/>
  <c r="I830"/>
  <c r="I829" s="1"/>
  <c r="D305" i="22" l="1"/>
  <c r="F351" l="1"/>
  <c r="E351"/>
  <c r="H165" i="26" l="1"/>
  <c r="H122" s="1"/>
  <c r="H115" s="1"/>
  <c r="G165"/>
  <c r="G122" s="1"/>
  <c r="G115" s="1"/>
  <c r="I308" i="32" l="1"/>
  <c r="I307" s="1"/>
  <c r="J308"/>
  <c r="J307" s="1"/>
  <c r="H308"/>
  <c r="H307" s="1"/>
  <c r="J293" l="1"/>
  <c r="J292" s="1"/>
  <c r="I293"/>
  <c r="I292" s="1"/>
  <c r="H293"/>
  <c r="H292" s="1"/>
  <c r="I287" l="1"/>
  <c r="I286" s="1"/>
  <c r="J287"/>
  <c r="J286" s="1"/>
  <c r="H287"/>
  <c r="H286" s="1"/>
  <c r="H541"/>
  <c r="J542"/>
  <c r="J541" s="1"/>
  <c r="I542"/>
  <c r="I541" s="1"/>
  <c r="I643" l="1"/>
  <c r="J643"/>
  <c r="H548"/>
  <c r="J278" l="1"/>
  <c r="J277" s="1"/>
  <c r="J276" s="1"/>
  <c r="I278"/>
  <c r="I277" s="1"/>
  <c r="I276" s="1"/>
  <c r="H278"/>
  <c r="H277" s="1"/>
  <c r="H276" s="1"/>
  <c r="I262" l="1"/>
  <c r="I261" s="1"/>
  <c r="I260" s="1"/>
  <c r="J262" l="1"/>
  <c r="J261" s="1"/>
  <c r="J260" s="1"/>
  <c r="H262"/>
  <c r="H261" s="1"/>
  <c r="H260" s="1"/>
  <c r="F247" i="22" l="1"/>
  <c r="F246" s="1"/>
  <c r="F245" s="1"/>
  <c r="F185" s="1"/>
  <c r="F184" s="1"/>
  <c r="E247"/>
  <c r="E246" s="1"/>
  <c r="E245" s="1"/>
  <c r="E185" s="1"/>
  <c r="E184" s="1"/>
  <c r="D247"/>
  <c r="D246" s="1"/>
  <c r="D245" s="1"/>
  <c r="D185" s="1"/>
  <c r="F142"/>
  <c r="F141" s="1"/>
  <c r="E142"/>
  <c r="E141" s="1"/>
  <c r="D142"/>
  <c r="D141" s="1"/>
  <c r="D139" s="1"/>
  <c r="D18" s="1"/>
  <c r="H346" i="32"/>
  <c r="D184" i="22" l="1"/>
  <c r="D351"/>
  <c r="E416"/>
  <c r="F416"/>
  <c r="D416"/>
  <c r="E381"/>
  <c r="E380" s="1"/>
  <c r="D381"/>
  <c r="D380" s="1"/>
  <c r="F381"/>
  <c r="F380" s="1"/>
  <c r="D253"/>
  <c r="E253"/>
  <c r="F253"/>
  <c r="F139"/>
  <c r="F18" s="1"/>
  <c r="F140"/>
  <c r="E140"/>
  <c r="E139"/>
  <c r="E18" s="1"/>
  <c r="D140"/>
  <c r="E305" l="1"/>
  <c r="F305"/>
  <c r="J311" i="32"/>
  <c r="J310" s="1"/>
  <c r="I311"/>
  <c r="I310" s="1"/>
  <c r="J734"/>
  <c r="I734"/>
  <c r="I257"/>
  <c r="J257"/>
  <c r="H257"/>
  <c r="E24" i="3"/>
  <c r="F24"/>
  <c r="E27"/>
  <c r="F27"/>
  <c r="E34"/>
  <c r="F34"/>
  <c r="E43"/>
  <c r="F43"/>
  <c r="E48"/>
  <c r="F48"/>
  <c r="H802" i="26"/>
  <c r="G802"/>
  <c r="G801" s="1"/>
  <c r="F802"/>
  <c r="H764"/>
  <c r="G764"/>
  <c r="F764"/>
  <c r="H537"/>
  <c r="H536" s="1"/>
  <c r="G537"/>
  <c r="G536" s="1"/>
  <c r="G534" s="1"/>
  <c r="G533" s="1"/>
  <c r="G532" s="1"/>
  <c r="F537"/>
  <c r="F536" s="1"/>
  <c r="H589" i="32"/>
  <c r="H588" s="1"/>
  <c r="I589"/>
  <c r="I588" s="1"/>
  <c r="G797" i="26" l="1"/>
  <c r="G796" s="1"/>
  <c r="G795" s="1"/>
  <c r="G794" s="1"/>
  <c r="F801"/>
  <c r="H801"/>
  <c r="I256" i="32"/>
  <c r="I255" s="1"/>
  <c r="I254" s="1"/>
  <c r="J256"/>
  <c r="J255" s="1"/>
  <c r="J254" s="1"/>
  <c r="H256"/>
  <c r="H255" s="1"/>
  <c r="H254" s="1"/>
  <c r="F535" i="26"/>
  <c r="F534"/>
  <c r="F533" s="1"/>
  <c r="F532" s="1"/>
  <c r="F366" s="1"/>
  <c r="H535"/>
  <c r="H534"/>
  <c r="H533" s="1"/>
  <c r="H532" s="1"/>
  <c r="G729"/>
  <c r="G683" s="1"/>
  <c r="F729"/>
  <c r="F683" s="1"/>
  <c r="H729"/>
  <c r="H683" s="1"/>
  <c r="G535"/>
  <c r="F165"/>
  <c r="F122" s="1"/>
  <c r="F115" s="1"/>
  <c r="F796" l="1"/>
  <c r="F795" s="1"/>
  <c r="F794" s="1"/>
  <c r="F797"/>
  <c r="H797"/>
  <c r="H796" s="1"/>
  <c r="H795" s="1"/>
  <c r="H794" s="1"/>
  <c r="G590"/>
  <c r="G366" s="1"/>
  <c r="G632"/>
  <c r="F632"/>
  <c r="H632"/>
  <c r="F746"/>
  <c r="F745" s="1"/>
  <c r="H590"/>
  <c r="H366" s="1"/>
  <c r="G746"/>
  <c r="G745" s="1"/>
  <c r="H746"/>
  <c r="H745" s="1"/>
  <c r="I372" i="32"/>
  <c r="J372"/>
  <c r="H372"/>
  <c r="H126"/>
  <c r="I129"/>
  <c r="J129"/>
  <c r="H129"/>
  <c r="J694"/>
  <c r="J693" s="1"/>
  <c r="I694"/>
  <c r="I693" s="1"/>
  <c r="H694"/>
  <c r="H693" s="1"/>
  <c r="H125" l="1"/>
  <c r="H124" s="1"/>
  <c r="I153"/>
  <c r="H77"/>
  <c r="H76" s="1"/>
  <c r="H75" s="1"/>
  <c r="H74" s="1"/>
  <c r="I78"/>
  <c r="I77" s="1"/>
  <c r="I76" s="1"/>
  <c r="I75" s="1"/>
  <c r="I74" s="1"/>
  <c r="J78"/>
  <c r="J77" s="1"/>
  <c r="J76" s="1"/>
  <c r="J75" s="1"/>
  <c r="J74" s="1"/>
  <c r="H90" l="1"/>
  <c r="I848"/>
  <c r="H848"/>
  <c r="J844"/>
  <c r="I844"/>
  <c r="H844"/>
  <c r="J827"/>
  <c r="J826" s="1"/>
  <c r="J825" s="1"/>
  <c r="J824" s="1"/>
  <c r="J823" s="1"/>
  <c r="I827"/>
  <c r="I826" s="1"/>
  <c r="I825" s="1"/>
  <c r="I824" s="1"/>
  <c r="I823" s="1"/>
  <c r="H827"/>
  <c r="H826" s="1"/>
  <c r="H825" s="1"/>
  <c r="H824" s="1"/>
  <c r="H823" s="1"/>
  <c r="H822" s="1"/>
  <c r="H814" s="1"/>
  <c r="H812"/>
  <c r="J809"/>
  <c r="J808" s="1"/>
  <c r="J807" s="1"/>
  <c r="J806" s="1"/>
  <c r="J805" s="1"/>
  <c r="I809"/>
  <c r="I808" s="1"/>
  <c r="I807" s="1"/>
  <c r="I806" s="1"/>
  <c r="I805" s="1"/>
  <c r="H810"/>
  <c r="H809" s="1"/>
  <c r="H808" s="1"/>
  <c r="H807" s="1"/>
  <c r="H806" s="1"/>
  <c r="H805" s="1"/>
  <c r="J803"/>
  <c r="J802" s="1"/>
  <c r="J801" s="1"/>
  <c r="J800" s="1"/>
  <c r="J799" s="1"/>
  <c r="J798" s="1"/>
  <c r="I803"/>
  <c r="I802" s="1"/>
  <c r="I801" s="1"/>
  <c r="I800" s="1"/>
  <c r="I799" s="1"/>
  <c r="I798" s="1"/>
  <c r="H803"/>
  <c r="H802" s="1"/>
  <c r="H801" s="1"/>
  <c r="H800" s="1"/>
  <c r="H799" s="1"/>
  <c r="H798" s="1"/>
  <c r="J786"/>
  <c r="J785" s="1"/>
  <c r="I786"/>
  <c r="I785" s="1"/>
  <c r="J783"/>
  <c r="J782" s="1"/>
  <c r="I783"/>
  <c r="I782" s="1"/>
  <c r="H783"/>
  <c r="H782" s="1"/>
  <c r="J775"/>
  <c r="J774" s="1"/>
  <c r="I775"/>
  <c r="I774" s="1"/>
  <c r="H775"/>
  <c r="H774" s="1"/>
  <c r="J764"/>
  <c r="J763" s="1"/>
  <c r="I764"/>
  <c r="I763" s="1"/>
  <c r="H764"/>
  <c r="H763" s="1"/>
  <c r="J761"/>
  <c r="J760" s="1"/>
  <c r="I761"/>
  <c r="I760" s="1"/>
  <c r="H761"/>
  <c r="H760" s="1"/>
  <c r="J754"/>
  <c r="J753" s="1"/>
  <c r="I754"/>
  <c r="I753" s="1"/>
  <c r="I751" s="1"/>
  <c r="I750" s="1"/>
  <c r="I749" s="1"/>
  <c r="H754"/>
  <c r="H753" s="1"/>
  <c r="H752" s="1"/>
  <c r="J741"/>
  <c r="J740" s="1"/>
  <c r="J739" s="1"/>
  <c r="I741"/>
  <c r="I740" s="1"/>
  <c r="I739" s="1"/>
  <c r="H741"/>
  <c r="H740" s="1"/>
  <c r="H739" s="1"/>
  <c r="J733"/>
  <c r="I733"/>
  <c r="H734"/>
  <c r="H733" s="1"/>
  <c r="J731"/>
  <c r="J730" s="1"/>
  <c r="I731"/>
  <c r="I730" s="1"/>
  <c r="H731"/>
  <c r="H730" s="1"/>
  <c r="J725"/>
  <c r="J724" s="1"/>
  <c r="I725"/>
  <c r="I724" s="1"/>
  <c r="H725"/>
  <c r="H724" s="1"/>
  <c r="J722"/>
  <c r="J721" s="1"/>
  <c r="I722"/>
  <c r="I721" s="1"/>
  <c r="H722"/>
  <c r="H721" s="1"/>
  <c r="J697"/>
  <c r="J696" s="1"/>
  <c r="J692" s="1"/>
  <c r="I697"/>
  <c r="I696" s="1"/>
  <c r="I692" s="1"/>
  <c r="H697"/>
  <c r="H696" s="1"/>
  <c r="H692" s="1"/>
  <c r="J687"/>
  <c r="J686" s="1"/>
  <c r="I687"/>
  <c r="I686" s="1"/>
  <c r="H687"/>
  <c r="H686" s="1"/>
  <c r="J684"/>
  <c r="J683" s="1"/>
  <c r="I684"/>
  <c r="I683" s="1"/>
  <c r="H684"/>
  <c r="H683" s="1"/>
  <c r="J681"/>
  <c r="J680" s="1"/>
  <c r="I681"/>
  <c r="I680" s="1"/>
  <c r="H681"/>
  <c r="H680" s="1"/>
  <c r="J677"/>
  <c r="J676" s="1"/>
  <c r="H677"/>
  <c r="H676" s="1"/>
  <c r="J674"/>
  <c r="J673" s="1"/>
  <c r="I674"/>
  <c r="I673" s="1"/>
  <c r="H674"/>
  <c r="H673" s="1"/>
  <c r="J667"/>
  <c r="J666" s="1"/>
  <c r="I667"/>
  <c r="I666" s="1"/>
  <c r="H667"/>
  <c r="H666" s="1"/>
  <c r="J655"/>
  <c r="J654" s="1"/>
  <c r="I655"/>
  <c r="I654" s="1"/>
  <c r="J652"/>
  <c r="J651" s="1"/>
  <c r="I652"/>
  <c r="I651" s="1"/>
  <c r="J646"/>
  <c r="J645" s="1"/>
  <c r="I646"/>
  <c r="I645" s="1"/>
  <c r="H646"/>
  <c r="H645" s="1"/>
  <c r="J642"/>
  <c r="I642"/>
  <c r="H643"/>
  <c r="H642" s="1"/>
  <c r="J640"/>
  <c r="J639" s="1"/>
  <c r="I640"/>
  <c r="I639" s="1"/>
  <c r="H640"/>
  <c r="H639" s="1"/>
  <c r="J624"/>
  <c r="J623" s="1"/>
  <c r="J619" s="1"/>
  <c r="I624"/>
  <c r="I623" s="1"/>
  <c r="I619" s="1"/>
  <c r="H624"/>
  <c r="H623" s="1"/>
  <c r="H619" s="1"/>
  <c r="J617"/>
  <c r="J616" s="1"/>
  <c r="J615" s="1"/>
  <c r="I617"/>
  <c r="I616" s="1"/>
  <c r="I615" s="1"/>
  <c r="H617"/>
  <c r="H616" s="1"/>
  <c r="H615" s="1"/>
  <c r="J609"/>
  <c r="I609"/>
  <c r="H610"/>
  <c r="H609" s="1"/>
  <c r="J607"/>
  <c r="J606" s="1"/>
  <c r="I607"/>
  <c r="I606" s="1"/>
  <c r="H607"/>
  <c r="H606" s="1"/>
  <c r="J584"/>
  <c r="J583" s="1"/>
  <c r="I584"/>
  <c r="I583" s="1"/>
  <c r="H584"/>
  <c r="H583" s="1"/>
  <c r="J569"/>
  <c r="J568" s="1"/>
  <c r="J567" s="1"/>
  <c r="J566" s="1"/>
  <c r="J565" s="1"/>
  <c r="J564" s="1"/>
  <c r="I569"/>
  <c r="I568" s="1"/>
  <c r="I567" s="1"/>
  <c r="I566" s="1"/>
  <c r="I565" s="1"/>
  <c r="I564" s="1"/>
  <c r="H569"/>
  <c r="H568" s="1"/>
  <c r="H567" s="1"/>
  <c r="H566" s="1"/>
  <c r="H565" s="1"/>
  <c r="H564" s="1"/>
  <c r="J556"/>
  <c r="J555" s="1"/>
  <c r="I556"/>
  <c r="H556"/>
  <c r="H554" s="1"/>
  <c r="J553"/>
  <c r="I553"/>
  <c r="H553"/>
  <c r="J547"/>
  <c r="I547"/>
  <c r="H547"/>
  <c r="J545"/>
  <c r="J544" s="1"/>
  <c r="I545"/>
  <c r="I544" s="1"/>
  <c r="H545"/>
  <c r="H544" s="1"/>
  <c r="J539"/>
  <c r="J538" s="1"/>
  <c r="I539"/>
  <c r="I538" s="1"/>
  <c r="H539"/>
  <c r="H538" s="1"/>
  <c r="J533"/>
  <c r="I533"/>
  <c r="H533"/>
  <c r="J532"/>
  <c r="I532"/>
  <c r="H532"/>
  <c r="I530"/>
  <c r="H530"/>
  <c r="J526"/>
  <c r="I526"/>
  <c r="H526"/>
  <c r="J516"/>
  <c r="J515" s="1"/>
  <c r="I516"/>
  <c r="I515" s="1"/>
  <c r="H516"/>
  <c r="H515" s="1"/>
  <c r="J513"/>
  <c r="I513"/>
  <c r="H513"/>
  <c r="J509"/>
  <c r="I509"/>
  <c r="H509"/>
  <c r="J501"/>
  <c r="J500" s="1"/>
  <c r="I501"/>
  <c r="I500" s="1"/>
  <c r="H501"/>
  <c r="H500" s="1"/>
  <c r="J498"/>
  <c r="J497" s="1"/>
  <c r="I498"/>
  <c r="I497" s="1"/>
  <c r="H498"/>
  <c r="H497" s="1"/>
  <c r="J495"/>
  <c r="J494" s="1"/>
  <c r="I495"/>
  <c r="I494" s="1"/>
  <c r="H495"/>
  <c r="H494" s="1"/>
  <c r="J487"/>
  <c r="J486" s="1"/>
  <c r="J485" s="1"/>
  <c r="I487"/>
  <c r="I486" s="1"/>
  <c r="I485" s="1"/>
  <c r="H487"/>
  <c r="H486" s="1"/>
  <c r="H485" s="1"/>
  <c r="J482"/>
  <c r="J481" s="1"/>
  <c r="I482"/>
  <c r="I481" s="1"/>
  <c r="H482"/>
  <c r="H481" s="1"/>
  <c r="J479"/>
  <c r="J478" s="1"/>
  <c r="I479"/>
  <c r="I478" s="1"/>
  <c r="H479"/>
  <c r="H478" s="1"/>
  <c r="J471"/>
  <c r="J470" s="1"/>
  <c r="I471"/>
  <c r="I470" s="1"/>
  <c r="H471"/>
  <c r="H470" s="1"/>
  <c r="J468"/>
  <c r="J467" s="1"/>
  <c r="I468"/>
  <c r="I467" s="1"/>
  <c r="H468"/>
  <c r="H467" s="1"/>
  <c r="J461"/>
  <c r="J460" s="1"/>
  <c r="I461"/>
  <c r="I460" s="1"/>
  <c r="H461"/>
  <c r="H460" s="1"/>
  <c r="J458"/>
  <c r="J457" s="1"/>
  <c r="I458"/>
  <c r="I457" s="1"/>
  <c r="H458"/>
  <c r="H457" s="1"/>
  <c r="J447"/>
  <c r="J446" s="1"/>
  <c r="J445" s="1"/>
  <c r="I447"/>
  <c r="I446" s="1"/>
  <c r="I445" s="1"/>
  <c r="H447"/>
  <c r="H446" s="1"/>
  <c r="H445" s="1"/>
  <c r="J440"/>
  <c r="J439" s="1"/>
  <c r="J438" s="1"/>
  <c r="I440"/>
  <c r="I439" s="1"/>
  <c r="I438" s="1"/>
  <c r="H440"/>
  <c r="H439" s="1"/>
  <c r="H438" s="1"/>
  <c r="J430"/>
  <c r="J429" s="1"/>
  <c r="I430"/>
  <c r="I429" s="1"/>
  <c r="H430"/>
  <c r="H429" s="1"/>
  <c r="J428"/>
  <c r="J427" s="1"/>
  <c r="J426" s="1"/>
  <c r="I428"/>
  <c r="I427" s="1"/>
  <c r="I426" s="1"/>
  <c r="H428"/>
  <c r="H427" s="1"/>
  <c r="H426" s="1"/>
  <c r="J419"/>
  <c r="J418" s="1"/>
  <c r="J417" s="1"/>
  <c r="I419"/>
  <c r="I418" s="1"/>
  <c r="I417" s="1"/>
  <c r="H419"/>
  <c r="H418" s="1"/>
  <c r="H417" s="1"/>
  <c r="J409"/>
  <c r="J408" s="1"/>
  <c r="I409"/>
  <c r="I408" s="1"/>
  <c r="H409"/>
  <c r="H408" s="1"/>
  <c r="H406"/>
  <c r="H403" s="1"/>
  <c r="J398"/>
  <c r="J397" s="1"/>
  <c r="J396" s="1"/>
  <c r="I398"/>
  <c r="I397" s="1"/>
  <c r="I396" s="1"/>
  <c r="H398"/>
  <c r="H397" s="1"/>
  <c r="J391"/>
  <c r="J390" s="1"/>
  <c r="I391"/>
  <c r="I390" s="1"/>
  <c r="H391"/>
  <c r="H390" s="1"/>
  <c r="J388"/>
  <c r="J387" s="1"/>
  <c r="I388"/>
  <c r="I387" s="1"/>
  <c r="H388"/>
  <c r="H387" s="1"/>
  <c r="H385"/>
  <c r="H382" s="1"/>
  <c r="H380"/>
  <c r="H379" s="1"/>
  <c r="J368"/>
  <c r="J367" s="1"/>
  <c r="J366" s="1"/>
  <c r="I368"/>
  <c r="I367" s="1"/>
  <c r="I366" s="1"/>
  <c r="H368"/>
  <c r="H367" s="1"/>
  <c r="H366" s="1"/>
  <c r="H364"/>
  <c r="H343"/>
  <c r="H342" s="1"/>
  <c r="J336"/>
  <c r="J335" s="1"/>
  <c r="J334" s="1"/>
  <c r="I336"/>
  <c r="I335" s="1"/>
  <c r="I334" s="1"/>
  <c r="H336"/>
  <c r="H335" s="1"/>
  <c r="J323"/>
  <c r="J322" s="1"/>
  <c r="J321" s="1"/>
  <c r="I323"/>
  <c r="I322" s="1"/>
  <c r="I321" s="1"/>
  <c r="H323"/>
  <c r="H322" s="1"/>
  <c r="J315"/>
  <c r="J314" s="1"/>
  <c r="I315"/>
  <c r="I314" s="1"/>
  <c r="H315"/>
  <c r="H314" s="1"/>
  <c r="H311"/>
  <c r="H310" s="1"/>
  <c r="J304"/>
  <c r="J303" s="1"/>
  <c r="I304"/>
  <c r="I303" s="1"/>
  <c r="H304"/>
  <c r="H303" s="1"/>
  <c r="J252"/>
  <c r="J251" s="1"/>
  <c r="J250" s="1"/>
  <c r="J249" s="1"/>
  <c r="J248" s="1"/>
  <c r="J247" s="1"/>
  <c r="J246" s="1"/>
  <c r="I252"/>
  <c r="I251" s="1"/>
  <c r="I250" s="1"/>
  <c r="I249" s="1"/>
  <c r="I248" s="1"/>
  <c r="I247" s="1"/>
  <c r="I246" s="1"/>
  <c r="H252"/>
  <c r="H251" s="1"/>
  <c r="H250" s="1"/>
  <c r="H249" s="1"/>
  <c r="J244"/>
  <c r="J243" s="1"/>
  <c r="I244"/>
  <c r="I243" s="1"/>
  <c r="H244"/>
  <c r="H243" s="1"/>
  <c r="J241"/>
  <c r="J240" s="1"/>
  <c r="I241"/>
  <c r="I240" s="1"/>
  <c r="H241"/>
  <c r="H240" s="1"/>
  <c r="J238"/>
  <c r="J237" s="1"/>
  <c r="I238"/>
  <c r="I237" s="1"/>
  <c r="H238"/>
  <c r="H237" s="1"/>
  <c r="J231"/>
  <c r="J230" s="1"/>
  <c r="I231"/>
  <c r="I230" s="1"/>
  <c r="H231"/>
  <c r="H230" s="1"/>
  <c r="J228"/>
  <c r="J227" s="1"/>
  <c r="I228"/>
  <c r="I227" s="1"/>
  <c r="H228"/>
  <c r="H227" s="1"/>
  <c r="J225"/>
  <c r="J224" s="1"/>
  <c r="I225"/>
  <c r="I224" s="1"/>
  <c r="H225"/>
  <c r="H224" s="1"/>
  <c r="J219"/>
  <c r="J218" s="1"/>
  <c r="J217" s="1"/>
  <c r="I219"/>
  <c r="I218" s="1"/>
  <c r="I217" s="1"/>
  <c r="H219"/>
  <c r="H218" s="1"/>
  <c r="H217" s="1"/>
  <c r="J215"/>
  <c r="J214" s="1"/>
  <c r="I215"/>
  <c r="I214" s="1"/>
  <c r="H215"/>
  <c r="H214" s="1"/>
  <c r="J212"/>
  <c r="I212"/>
  <c r="H212"/>
  <c r="J211"/>
  <c r="I211"/>
  <c r="H211"/>
  <c r="J208"/>
  <c r="J207" s="1"/>
  <c r="J206" s="1"/>
  <c r="I208"/>
  <c r="I207" s="1"/>
  <c r="I206" s="1"/>
  <c r="H208"/>
  <c r="H207" s="1"/>
  <c r="H206" s="1"/>
  <c r="J192"/>
  <c r="J191" s="1"/>
  <c r="I192"/>
  <c r="I191" s="1"/>
  <c r="H192"/>
  <c r="H191" s="1"/>
  <c r="J189"/>
  <c r="J188" s="1"/>
  <c r="I189"/>
  <c r="I188" s="1"/>
  <c r="H189"/>
  <c r="H188" s="1"/>
  <c r="J183"/>
  <c r="J182" s="1"/>
  <c r="I183"/>
  <c r="I182" s="1"/>
  <c r="H183"/>
  <c r="H182" s="1"/>
  <c r="J180"/>
  <c r="J179" s="1"/>
  <c r="I180"/>
  <c r="I179" s="1"/>
  <c r="H180"/>
  <c r="H179" s="1"/>
  <c r="J173"/>
  <c r="J172" s="1"/>
  <c r="I173"/>
  <c r="I172" s="1"/>
  <c r="H173"/>
  <c r="H172" s="1"/>
  <c r="J169"/>
  <c r="I170"/>
  <c r="I169" s="1"/>
  <c r="H170"/>
  <c r="H169" s="1"/>
  <c r="J166"/>
  <c r="J165" s="1"/>
  <c r="I166"/>
  <c r="I165" s="1"/>
  <c r="H166"/>
  <c r="H165" s="1"/>
  <c r="J163"/>
  <c r="J162" s="1"/>
  <c r="I163"/>
  <c r="I162" s="1"/>
  <c r="H163"/>
  <c r="H162" s="1"/>
  <c r="J156"/>
  <c r="J155" s="1"/>
  <c r="I156"/>
  <c r="I155" s="1"/>
  <c r="H156"/>
  <c r="H155" s="1"/>
  <c r="J153"/>
  <c r="J152" s="1"/>
  <c r="I152"/>
  <c r="H153"/>
  <c r="H152" s="1"/>
  <c r="J145"/>
  <c r="J144" s="1"/>
  <c r="J143" s="1"/>
  <c r="I145"/>
  <c r="I144" s="1"/>
  <c r="I143" s="1"/>
  <c r="H145"/>
  <c r="H144" s="1"/>
  <c r="H143" s="1"/>
  <c r="J140"/>
  <c r="J139" s="1"/>
  <c r="I140"/>
  <c r="I139" s="1"/>
  <c r="H140"/>
  <c r="H139" s="1"/>
  <c r="J137"/>
  <c r="J136" s="1"/>
  <c r="I137"/>
  <c r="I136" s="1"/>
  <c r="H137"/>
  <c r="H136" s="1"/>
  <c r="J126"/>
  <c r="J125" s="1"/>
  <c r="J124" s="1"/>
  <c r="J123" s="1"/>
  <c r="J122" s="1"/>
  <c r="I126"/>
  <c r="I125" s="1"/>
  <c r="I124" s="1"/>
  <c r="I123" s="1"/>
  <c r="I122" s="1"/>
  <c r="H123"/>
  <c r="H122" s="1"/>
  <c r="J110"/>
  <c r="I110"/>
  <c r="H110"/>
  <c r="J107"/>
  <c r="I107"/>
  <c r="H107"/>
  <c r="H93"/>
  <c r="H92" s="1"/>
  <c r="J83"/>
  <c r="J82" s="1"/>
  <c r="I83"/>
  <c r="I82" s="1"/>
  <c r="H83"/>
  <c r="H71"/>
  <c r="J70"/>
  <c r="J68" s="1"/>
  <c r="I70"/>
  <c r="H70"/>
  <c r="H69" s="1"/>
  <c r="J65"/>
  <c r="J64" s="1"/>
  <c r="J63" s="1"/>
  <c r="J62" s="1"/>
  <c r="J61" s="1"/>
  <c r="I65"/>
  <c r="I64" s="1"/>
  <c r="I63" s="1"/>
  <c r="I62" s="1"/>
  <c r="I61" s="1"/>
  <c r="H65"/>
  <c r="H64" s="1"/>
  <c r="H63" s="1"/>
  <c r="H62" s="1"/>
  <c r="H61" s="1"/>
  <c r="J57"/>
  <c r="J56" s="1"/>
  <c r="I57"/>
  <c r="I56" s="1"/>
  <c r="H57"/>
  <c r="H56" s="1"/>
  <c r="J54"/>
  <c r="I54"/>
  <c r="H54"/>
  <c r="J50"/>
  <c r="I50"/>
  <c r="H50"/>
  <c r="J22"/>
  <c r="I22"/>
  <c r="H22"/>
  <c r="J21"/>
  <c r="J20" s="1"/>
  <c r="J19" s="1"/>
  <c r="J18" s="1"/>
  <c r="I21"/>
  <c r="I20" s="1"/>
  <c r="I19" s="1"/>
  <c r="I18" s="1"/>
  <c r="H21"/>
  <c r="H20" l="1"/>
  <c r="H19" s="1"/>
  <c r="H18" s="1"/>
  <c r="J720"/>
  <c r="J719" s="1"/>
  <c r="J718" s="1"/>
  <c r="J638"/>
  <c r="I720"/>
  <c r="H720"/>
  <c r="H719" s="1"/>
  <c r="H718" s="1"/>
  <c r="H717" s="1"/>
  <c r="H773"/>
  <c r="H396"/>
  <c r="I638"/>
  <c r="H638"/>
  <c r="H223"/>
  <c r="J223"/>
  <c r="I223"/>
  <c r="J433"/>
  <c r="J432" s="1"/>
  <c r="I433"/>
  <c r="I432" s="1"/>
  <c r="H433"/>
  <c r="H432" s="1"/>
  <c r="J552"/>
  <c r="J551" s="1"/>
  <c r="I552"/>
  <c r="I551" s="1"/>
  <c r="H168"/>
  <c r="H175"/>
  <c r="J444"/>
  <c r="J443" s="1"/>
  <c r="I444"/>
  <c r="I443" s="1"/>
  <c r="H334"/>
  <c r="J605"/>
  <c r="H679"/>
  <c r="H672"/>
  <c r="I175"/>
  <c r="H161"/>
  <c r="H605"/>
  <c r="I605"/>
  <c r="J175"/>
  <c r="J81"/>
  <c r="I81"/>
  <c r="J773"/>
  <c r="I773"/>
  <c r="H444"/>
  <c r="H443" s="1"/>
  <c r="I719"/>
  <c r="I718" s="1"/>
  <c r="J378"/>
  <c r="H378"/>
  <c r="I378"/>
  <c r="J236"/>
  <c r="H236"/>
  <c r="I236"/>
  <c r="H360"/>
  <c r="H359" s="1"/>
  <c r="J822"/>
  <c r="J814" s="1"/>
  <c r="I822"/>
  <c r="I814" s="1"/>
  <c r="H302"/>
  <c r="H301" s="1"/>
  <c r="H300" s="1"/>
  <c r="H299" s="1"/>
  <c r="J537"/>
  <c r="I537"/>
  <c r="H537"/>
  <c r="H320"/>
  <c r="H318" s="1"/>
  <c r="H321"/>
  <c r="I672"/>
  <c r="I679"/>
  <c r="J797"/>
  <c r="I797"/>
  <c r="H797"/>
  <c r="H843"/>
  <c r="H842" s="1"/>
  <c r="H841" s="1"/>
  <c r="H840" s="1"/>
  <c r="H838" s="1"/>
  <c r="J843"/>
  <c r="J842" s="1"/>
  <c r="J841" s="1"/>
  <c r="J840" s="1"/>
  <c r="J839" s="1"/>
  <c r="I49"/>
  <c r="I48" s="1"/>
  <c r="H106"/>
  <c r="H105" s="1"/>
  <c r="H68"/>
  <c r="H248"/>
  <c r="H247" s="1"/>
  <c r="H49"/>
  <c r="H48" s="1"/>
  <c r="H67"/>
  <c r="J161"/>
  <c r="I525"/>
  <c r="I524" s="1"/>
  <c r="J466"/>
  <c r="J465" s="1"/>
  <c r="J464" s="1"/>
  <c r="J463" s="1"/>
  <c r="J456"/>
  <c r="J455" s="1"/>
  <c r="I151"/>
  <c r="I150" s="1"/>
  <c r="J302"/>
  <c r="J301" s="1"/>
  <c r="J300" s="1"/>
  <c r="J299" s="1"/>
  <c r="J359"/>
  <c r="J358" s="1"/>
  <c r="J357" s="1"/>
  <c r="I484"/>
  <c r="H508"/>
  <c r="H507" s="1"/>
  <c r="H506" s="1"/>
  <c r="H505" s="1"/>
  <c r="H503" s="1"/>
  <c r="I582"/>
  <c r="I574" s="1"/>
  <c r="J69"/>
  <c r="I135"/>
  <c r="I134" s="1"/>
  <c r="I133" s="1"/>
  <c r="J210"/>
  <c r="J205" s="1"/>
  <c r="J204" s="1"/>
  <c r="J508"/>
  <c r="J507" s="1"/>
  <c r="J506" s="1"/>
  <c r="J505" s="1"/>
  <c r="H525"/>
  <c r="H524" s="1"/>
  <c r="I759"/>
  <c r="I758" s="1"/>
  <c r="J106"/>
  <c r="J105" s="1"/>
  <c r="I302"/>
  <c r="I301" s="1"/>
  <c r="I300" s="1"/>
  <c r="I299" s="1"/>
  <c r="I359"/>
  <c r="I358" s="1"/>
  <c r="I357" s="1"/>
  <c r="J168"/>
  <c r="J67"/>
  <c r="I106"/>
  <c r="I105" s="1"/>
  <c r="I161"/>
  <c r="J320"/>
  <c r="J476"/>
  <c r="J493"/>
  <c r="J492" s="1"/>
  <c r="J491" s="1"/>
  <c r="J490" s="1"/>
  <c r="J489" s="1"/>
  <c r="H135"/>
  <c r="H134" s="1"/>
  <c r="H133" s="1"/>
  <c r="J151"/>
  <c r="J150" s="1"/>
  <c r="H82"/>
  <c r="H81" s="1"/>
  <c r="J135"/>
  <c r="J134" s="1"/>
  <c r="J133" s="1"/>
  <c r="H151"/>
  <c r="H150" s="1"/>
  <c r="H210"/>
  <c r="H205" s="1"/>
  <c r="H204" s="1"/>
  <c r="H493"/>
  <c r="H492" s="1"/>
  <c r="H491" s="1"/>
  <c r="H490" s="1"/>
  <c r="H489" s="1"/>
  <c r="J525"/>
  <c r="J524" s="1"/>
  <c r="J582"/>
  <c r="J574" s="1"/>
  <c r="I843"/>
  <c r="I842" s="1"/>
  <c r="I841" s="1"/>
  <c r="I840" s="1"/>
  <c r="I839" s="1"/>
  <c r="I168"/>
  <c r="H759"/>
  <c r="H758" s="1"/>
  <c r="I320"/>
  <c r="I466"/>
  <c r="I465" s="1"/>
  <c r="I464" s="1"/>
  <c r="I463" s="1"/>
  <c r="I508"/>
  <c r="I507" s="1"/>
  <c r="I506" s="1"/>
  <c r="I505" s="1"/>
  <c r="I504" s="1"/>
  <c r="H555"/>
  <c r="J679"/>
  <c r="H456"/>
  <c r="H455" s="1"/>
  <c r="H466"/>
  <c r="H465" s="1"/>
  <c r="H464" s="1"/>
  <c r="H463" s="1"/>
  <c r="J477"/>
  <c r="H582"/>
  <c r="H574" s="1"/>
  <c r="J672"/>
  <c r="I69"/>
  <c r="I68"/>
  <c r="I67"/>
  <c r="I210"/>
  <c r="I205" s="1"/>
  <c r="I204" s="1"/>
  <c r="I456"/>
  <c r="I455" s="1"/>
  <c r="H484"/>
  <c r="I493"/>
  <c r="I492" s="1"/>
  <c r="I491" s="1"/>
  <c r="I490" s="1"/>
  <c r="I489" s="1"/>
  <c r="I752"/>
  <c r="H477"/>
  <c r="H476"/>
  <c r="J484"/>
  <c r="I555"/>
  <c r="I554"/>
  <c r="J49"/>
  <c r="J48" s="1"/>
  <c r="H751"/>
  <c r="H750" s="1"/>
  <c r="H749" s="1"/>
  <c r="I477"/>
  <c r="I476"/>
  <c r="J752"/>
  <c r="J751"/>
  <c r="J750" s="1"/>
  <c r="J749" s="1"/>
  <c r="J759"/>
  <c r="J758" s="1"/>
  <c r="J554"/>
  <c r="J637" l="1"/>
  <c r="H27"/>
  <c r="H26" s="1"/>
  <c r="I637"/>
  <c r="H637"/>
  <c r="H636" s="1"/>
  <c r="H246"/>
  <c r="J27"/>
  <c r="J26" s="1"/>
  <c r="I27"/>
  <c r="I26" s="1"/>
  <c r="H377"/>
  <c r="H376" s="1"/>
  <c r="H375" s="1"/>
  <c r="H374" s="1"/>
  <c r="I442"/>
  <c r="I425" s="1"/>
  <c r="J442"/>
  <c r="J425" s="1"/>
  <c r="I717"/>
  <c r="I704"/>
  <c r="I703" s="1"/>
  <c r="H704"/>
  <c r="H703" s="1"/>
  <c r="J717"/>
  <c r="J704"/>
  <c r="J703" s="1"/>
  <c r="H757"/>
  <c r="H756" s="1"/>
  <c r="I757"/>
  <c r="I756" s="1"/>
  <c r="J757"/>
  <c r="J756" s="1"/>
  <c r="J80"/>
  <c r="J73" s="1"/>
  <c r="H160"/>
  <c r="H159" s="1"/>
  <c r="H158" s="1"/>
  <c r="I80"/>
  <c r="I73" s="1"/>
  <c r="I523"/>
  <c r="I522" s="1"/>
  <c r="I521" s="1"/>
  <c r="I520" s="1"/>
  <c r="H442"/>
  <c r="H425" s="1"/>
  <c r="I377"/>
  <c r="I376" s="1"/>
  <c r="J772"/>
  <c r="J771" s="1"/>
  <c r="J770" s="1"/>
  <c r="I772"/>
  <c r="I771" s="1"/>
  <c r="I770" s="1"/>
  <c r="H772"/>
  <c r="H771" s="1"/>
  <c r="H770" s="1"/>
  <c r="J377"/>
  <c r="J376" s="1"/>
  <c r="H358"/>
  <c r="H357" s="1"/>
  <c r="J319"/>
  <c r="J318"/>
  <c r="I319"/>
  <c r="I318"/>
  <c r="J132"/>
  <c r="J121" s="1"/>
  <c r="I132"/>
  <c r="I121" s="1"/>
  <c r="H132"/>
  <c r="H121" s="1"/>
  <c r="J149"/>
  <c r="J148" s="1"/>
  <c r="I149"/>
  <c r="I148" s="1"/>
  <c r="H149"/>
  <c r="H148" s="1"/>
  <c r="J573"/>
  <c r="J572" s="1"/>
  <c r="I573"/>
  <c r="I572" s="1"/>
  <c r="H573"/>
  <c r="H572" s="1"/>
  <c r="I333"/>
  <c r="I332" s="1"/>
  <c r="I331" s="1"/>
  <c r="H333"/>
  <c r="H332" s="1"/>
  <c r="H331" s="1"/>
  <c r="J333"/>
  <c r="J332" s="1"/>
  <c r="J331" s="1"/>
  <c r="I160"/>
  <c r="I159" s="1"/>
  <c r="I158" s="1"/>
  <c r="J160"/>
  <c r="J159" s="1"/>
  <c r="J158" s="1"/>
  <c r="J838"/>
  <c r="H839"/>
  <c r="H222"/>
  <c r="H221" s="1"/>
  <c r="H203" s="1"/>
  <c r="J523"/>
  <c r="J522" s="1"/>
  <c r="J521" s="1"/>
  <c r="J520" s="1"/>
  <c r="I503"/>
  <c r="H523"/>
  <c r="H522" s="1"/>
  <c r="H521" s="1"/>
  <c r="I838"/>
  <c r="J475"/>
  <c r="J474" s="1"/>
  <c r="J473" s="1"/>
  <c r="I604"/>
  <c r="I603" s="1"/>
  <c r="I602" s="1"/>
  <c r="J222"/>
  <c r="J221" s="1"/>
  <c r="J203" s="1"/>
  <c r="H504"/>
  <c r="H475"/>
  <c r="H474" s="1"/>
  <c r="H473" s="1"/>
  <c r="H80"/>
  <c r="H73" s="1"/>
  <c r="H604"/>
  <c r="H603" s="1"/>
  <c r="I222"/>
  <c r="I221" s="1"/>
  <c r="I203" s="1"/>
  <c r="I475"/>
  <c r="I474" s="1"/>
  <c r="I473" s="1"/>
  <c r="H319"/>
  <c r="J503"/>
  <c r="J504"/>
  <c r="J604"/>
  <c r="J603" s="1"/>
  <c r="J602" s="1"/>
  <c r="H602" l="1"/>
  <c r="H635"/>
  <c r="H571"/>
  <c r="H558"/>
  <c r="J571"/>
  <c r="I571"/>
  <c r="J147"/>
  <c r="I147"/>
  <c r="H147"/>
  <c r="J298"/>
  <c r="I298"/>
  <c r="I17"/>
  <c r="J17"/>
  <c r="I375"/>
  <c r="I374" s="1"/>
  <c r="J375"/>
  <c r="J374" s="1"/>
  <c r="H298"/>
  <c r="J636"/>
  <c r="J635" s="1"/>
  <c r="I636"/>
  <c r="H17"/>
  <c r="H552" l="1"/>
  <c r="H551" s="1"/>
  <c r="H520" s="1"/>
  <c r="H601"/>
  <c r="H600" s="1"/>
  <c r="H16"/>
  <c r="I635"/>
  <c r="I601" s="1"/>
  <c r="I600" s="1"/>
  <c r="J601"/>
  <c r="J600" s="1"/>
  <c r="J16"/>
  <c r="I16"/>
  <c r="I850" l="1"/>
  <c r="J850"/>
  <c r="H850"/>
  <c r="F113" i="26" l="1"/>
  <c r="E53" i="3" l="1"/>
  <c r="F53"/>
  <c r="D504" i="22" l="1"/>
  <c r="E505"/>
  <c r="E504" s="1"/>
  <c r="F505"/>
  <c r="F504" s="1"/>
  <c r="E329"/>
  <c r="E17" s="1"/>
  <c r="F329"/>
  <c r="F17" s="1"/>
  <c r="H112" i="26"/>
  <c r="H110" s="1"/>
  <c r="G112"/>
  <c r="G111" s="1"/>
  <c r="F112"/>
  <c r="F111" s="1"/>
  <c r="H109" l="1"/>
  <c r="H17" s="1"/>
  <c r="H804" s="1"/>
  <c r="H111"/>
  <c r="F110"/>
  <c r="F109"/>
  <c r="G109"/>
  <c r="G17" s="1"/>
  <c r="G804" s="1"/>
  <c r="G110"/>
  <c r="F17" l="1"/>
  <c r="F804" s="1"/>
  <c r="D329" i="22"/>
  <c r="D17" s="1"/>
  <c r="F16" i="3" l="1"/>
  <c r="E16"/>
  <c r="F348" i="5" l="1"/>
  <c r="F347" s="1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327" s="1"/>
  <c r="F326" s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D510" i="22"/>
  <c r="F789" i="5"/>
  <c r="F788" s="1"/>
  <c r="F825"/>
  <c r="F824" s="1"/>
  <c r="F823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G641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G133"/>
  <c r="H133"/>
  <c r="F133"/>
  <c r="E510" i="22"/>
  <c r="F510"/>
  <c r="H767" i="5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41" i="3"/>
  <c r="E55" s="1"/>
  <c r="E51"/>
  <c r="F41"/>
  <c r="F51"/>
  <c r="F55" l="1"/>
  <c r="F503" i="22"/>
  <c r="F659" s="1"/>
  <c r="E503"/>
  <c r="E659" s="1"/>
  <c r="D503"/>
  <c r="D659" s="1"/>
  <c r="H407" i="5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16" l="1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H15" l="1"/>
  <c r="G15"/>
  <c r="F212"/>
  <c r="F15"/>
  <c r="H356"/>
  <c r="F356"/>
  <c r="G356"/>
  <c r="H830" l="1"/>
  <c r="G830"/>
  <c r="F830"/>
</calcChain>
</file>

<file path=xl/sharedStrings.xml><?xml version="1.0" encoding="utf-8"?>
<sst xmlns="http://schemas.openxmlformats.org/spreadsheetml/2006/main" count="12146" uniqueCount="976">
  <si>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</si>
  <si>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</si>
  <si>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</si>
  <si>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</si>
  <si>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</si>
  <si>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</si>
  <si>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</si>
  <si>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</si>
  <si>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</si>
  <si>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</si>
  <si>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</si>
  <si>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</si>
  <si>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</si>
  <si>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</si>
  <si>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</si>
  <si>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</si>
  <si>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</si>
  <si>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</si>
  <si>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</si>
  <si>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</si>
  <si>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</si>
  <si>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</si>
  <si>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</si>
  <si>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</si>
  <si>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</si>
  <si>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</si>
  <si>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</si>
  <si>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</si>
  <si>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</si>
  <si>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</si>
  <si>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</si>
  <si>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</si>
  <si>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</si>
  <si>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</si>
  <si>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</si>
  <si>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</si>
  <si>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</si>
  <si>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</si>
  <si>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</si>
  <si>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</si>
  <si>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</si>
  <si>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</si>
  <si>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</si>
  <si>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</si>
  <si>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</si>
  <si>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</si>
  <si>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</si>
  <si>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</si>
  <si>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</si>
  <si>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</si>
  <si>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</si>
  <si>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</si>
  <si>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</si>
  <si>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</si>
  <si>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</si>
  <si>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</si>
  <si>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</si>
  <si>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</si>
  <si>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</si>
  <si>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</si>
  <si>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</si>
  <si>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</si>
  <si>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</si>
  <si>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</si>
  <si>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</si>
  <si>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</si>
  <si>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</si>
  <si>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</si>
  <si>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</si>
  <si>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</si>
  <si>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</si>
  <si>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</si>
  <si>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</si>
  <si>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</si>
  <si>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</si>
  <si>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</si>
  <si>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</si>
  <si>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</si>
  <si>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</si>
  <si>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</si>
  <si>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</si>
  <si>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</si>
  <si>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</si>
  <si>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</si>
  <si>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</si>
  <si>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</si>
  <si>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</si>
  <si>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</si>
  <si>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</si>
  <si>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</si>
  <si>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</si>
  <si>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</si>
  <si>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</si>
  <si>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</si>
  <si>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</si>
  <si>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</si>
  <si>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</si>
  <si>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</si>
  <si>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</si>
  <si>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</si>
  <si>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</si>
  <si>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</si>
  <si>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</si>
  <si>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</si>
  <si>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</si>
  <si>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</si>
  <si>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</si>
  <si>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</si>
  <si>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</si>
  <si>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</si>
  <si>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</si>
  <si>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</si>
  <si>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</si>
  <si>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</si>
  <si>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</si>
  <si>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</si>
  <si>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</si>
  <si>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</si>
  <si>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</si>
  <si>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</si>
  <si>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</si>
  <si>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</si>
  <si>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</si>
  <si>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</si>
  <si>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</si>
  <si>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</si>
  <si>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</si>
  <si>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</si>
  <si>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</si>
  <si>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</si>
  <si>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</si>
  <si>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</si>
  <si>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</si>
  <si>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</si>
  <si>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</si>
  <si>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</si>
  <si>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</si>
  <si>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</si>
  <si>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</si>
  <si>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</si>
  <si>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</si>
  <si>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</si>
  <si>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</si>
  <si>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</si>
  <si>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</si>
  <si>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</si>
  <si>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</si>
  <si>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</si>
  <si>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</si>
  <si>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</si>
  <si>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</si>
  <si>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</si>
  <si>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</si>
  <si>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</si>
  <si>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</si>
  <si>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</si>
  <si>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</si>
  <si>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</si>
  <si>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</si>
  <si>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</si>
  <si>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</si>
  <si>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</si>
  <si>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</si>
  <si>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</si>
  <si>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</si>
  <si>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</si>
  <si>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</si>
  <si>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</si>
  <si>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</si>
  <si>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</si>
  <si>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</si>
  <si>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</si>
  <si>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</si>
  <si>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</si>
  <si>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</si>
  <si>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</si>
  <si>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</si>
  <si>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</si>
  <si>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</si>
  <si>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</si>
  <si>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</si>
  <si>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</si>
  <si>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</si>
  <si>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</si>
  <si>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</si>
  <si>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</si>
  <si>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</si>
  <si>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</si>
  <si>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</si>
  <si>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</si>
  <si>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</si>
  <si>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</si>
  <si>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</si>
  <si>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</si>
  <si>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</si>
  <si>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</si>
  <si>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</si>
  <si>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</si>
  <si>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</si>
  <si>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</si>
  <si>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</si>
  <si>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</si>
  <si>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</si>
  <si>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</si>
  <si>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</si>
  <si>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</si>
  <si>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</si>
  <si>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</si>
  <si>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</si>
  <si>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</si>
  <si>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</si>
  <si>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</si>
  <si>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</si>
  <si>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</si>
  <si>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</si>
  <si>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</si>
  <si>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</si>
  <si>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</si>
  <si>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</si>
  <si>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</si>
  <si>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</si>
  <si>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</si>
  <si>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</si>
  <si>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</si>
  <si>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</si>
  <si>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Культурно-досуговое обслуживание муниципальным бюджетным учреждением культуры МО "Конаковский район"</t>
  </si>
  <si>
    <t>0710000000</t>
  </si>
  <si>
    <t>0710100000</t>
  </si>
  <si>
    <t>Прочая закупка товаров, работ и услуг для государственных (муниципальных) нужд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</si>
  <si>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</si>
  <si>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</si>
  <si>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</si>
  <si>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</si>
  <si>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</si>
  <si>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</si>
  <si>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</si>
  <si>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</si>
  <si>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</si>
  <si>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</si>
  <si>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</si>
  <si>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</si>
  <si>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</si>
  <si>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</si>
  <si>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</si>
  <si>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</si>
  <si>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</si>
  <si>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</si>
  <si>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</si>
  <si>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</si>
  <si>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</si>
  <si>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</si>
  <si>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</si>
  <si>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</si>
  <si>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</si>
  <si>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</si>
  <si>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</si>
  <si>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</si>
  <si>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</si>
  <si>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</si>
  <si>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</si>
  <si>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</si>
  <si>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</si>
  <si>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</si>
  <si>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</si>
  <si>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</si>
  <si>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</si>
  <si>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</si>
  <si>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</si>
  <si>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</si>
  <si>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</si>
  <si>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</si>
  <si>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</si>
  <si>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</si>
  <si>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</si>
  <si>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</si>
  <si>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</si>
  <si>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</si>
  <si>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</si>
  <si>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</si>
  <si>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</si>
  <si>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</si>
  <si>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</si>
  <si>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</si>
  <si>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</si>
  <si>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</si>
  <si>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</si>
  <si>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</si>
  <si>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</si>
  <si>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</si>
  <si>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</si>
  <si>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</si>
  <si>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</si>
  <si>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</si>
  <si>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</si>
  <si>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</si>
  <si>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</si>
  <si>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</si>
  <si>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</si>
  <si>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</si>
  <si>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</si>
  <si>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</si>
  <si>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</si>
  <si>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</si>
  <si>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</si>
  <si>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</si>
  <si>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</si>
  <si>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</si>
  <si>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</si>
  <si>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</si>
  <si>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</si>
  <si>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</si>
  <si>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</si>
  <si>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</si>
  <si>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</si>
  <si>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</si>
  <si>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</si>
  <si>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</si>
  <si>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</si>
  <si>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</si>
  <si>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</si>
  <si>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</si>
  <si>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</si>
  <si>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</si>
  <si>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</si>
  <si>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</si>
  <si>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</si>
  <si>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</si>
  <si>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</si>
  <si>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</si>
  <si>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</si>
  <si>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</si>
  <si>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</si>
  <si>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</si>
  <si>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</si>
  <si>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</si>
  <si>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</si>
  <si>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</si>
  <si>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</si>
  <si>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</si>
  <si>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</si>
  <si>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</si>
  <si>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</si>
  <si>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</si>
  <si>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</si>
  <si>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</si>
  <si>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</si>
  <si>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</si>
  <si>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</si>
  <si>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</si>
  <si>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</si>
  <si>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</si>
  <si>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</si>
  <si>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</si>
  <si>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</si>
  <si>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</si>
  <si>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</si>
  <si>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</si>
  <si>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</si>
  <si>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</si>
  <si>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</si>
  <si>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</si>
  <si>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</si>
  <si>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</si>
  <si>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</si>
  <si>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</si>
  <si>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</si>
  <si>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</si>
  <si>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</si>
  <si>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</si>
  <si>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</si>
  <si>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</si>
  <si>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</si>
  <si>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</si>
  <si>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</si>
  <si>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</si>
  <si>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</si>
  <si>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</si>
  <si>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</si>
  <si>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</si>
  <si>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</si>
  <si>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</si>
  <si>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</si>
  <si>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</si>
  <si>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</si>
  <si>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</si>
  <si>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</si>
  <si>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</si>
  <si>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</si>
  <si>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</si>
  <si>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</si>
  <si>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</si>
  <si>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</si>
  <si>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</si>
  <si>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</si>
  <si>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</si>
  <si>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</si>
  <si>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</si>
  <si>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</si>
  <si>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</si>
  <si>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</si>
  <si>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</si>
  <si>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</si>
  <si>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</si>
  <si>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</si>
  <si>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</si>
  <si>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</si>
  <si>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</si>
  <si>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</si>
  <si>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</si>
  <si>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</si>
  <si>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</si>
  <si>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</si>
  <si>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</si>
  <si>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</si>
  <si>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</si>
  <si>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</si>
  <si>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</si>
  <si>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</si>
  <si>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</si>
  <si>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</si>
  <si>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</si>
  <si>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</si>
  <si>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</si>
  <si>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</si>
  <si>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</si>
  <si>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</si>
  <si>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</si>
  <si>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</si>
  <si>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</si>
  <si>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</si>
  <si>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</si>
  <si>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</si>
  <si>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</si>
  <si>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</si>
  <si>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</si>
  <si>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</si>
  <si>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</si>
  <si>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</si>
  <si>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</si>
  <si>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</si>
  <si>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</si>
  <si>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</si>
  <si>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</si>
  <si>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</si>
  <si>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</si>
  <si>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</si>
  <si>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</si>
  <si>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</si>
  <si>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</si>
  <si>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</si>
  <si>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</si>
  <si>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</si>
  <si>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</si>
  <si>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</si>
  <si>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</si>
  <si>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</si>
  <si>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</si>
  <si>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</si>
  <si>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</si>
  <si>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</si>
  <si>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</si>
  <si>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</si>
  <si>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</si>
  <si>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</si>
  <si>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</si>
  <si>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</si>
  <si>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</si>
  <si>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</si>
  <si>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</si>
  <si>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</si>
  <si>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</si>
  <si>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</si>
  <si>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</si>
  <si>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</si>
  <si>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</si>
  <si>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</si>
  <si>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</si>
  <si>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</si>
  <si>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</si>
  <si>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</si>
  <si>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</si>
  <si>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</si>
  <si>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</si>
  <si>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</si>
  <si>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</si>
  <si>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</si>
  <si>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</si>
  <si>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</si>
  <si>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</si>
  <si>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</si>
  <si>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</si>
  <si>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</si>
  <si>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</si>
  <si>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</si>
  <si>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</si>
  <si>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</si>
  <si>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</si>
  <si>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</si>
  <si>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</si>
  <si>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</si>
  <si>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</si>
  <si>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</si>
  <si>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</si>
  <si>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</si>
  <si>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</si>
  <si>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</si>
  <si>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</si>
  <si>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</si>
  <si>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</si>
  <si>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</si>
  <si>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</si>
  <si>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</si>
  <si>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</si>
  <si>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</si>
  <si>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</si>
  <si>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</si>
  <si>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</si>
  <si>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</si>
  <si>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</si>
  <si>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</si>
  <si>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</si>
  <si>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</si>
  <si>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</si>
  <si>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</si>
  <si>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</si>
  <si>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</si>
  <si>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</si>
  <si>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</si>
  <si>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</si>
  <si>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</si>
  <si>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</si>
  <si>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</si>
  <si>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</si>
  <si>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</si>
  <si>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</si>
  <si>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</si>
  <si>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</si>
  <si>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</si>
  <si>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</si>
  <si>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</si>
  <si>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</si>
  <si>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</si>
  <si>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</si>
  <si>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</si>
  <si>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</si>
  <si>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</si>
  <si>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</si>
  <si>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</si>
  <si>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</si>
  <si>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</si>
  <si>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</si>
  <si>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</si>
  <si>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</si>
  <si>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</si>
  <si>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</si>
  <si>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</si>
  <si>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</si>
  <si>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</si>
  <si>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</si>
  <si>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</si>
  <si>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</si>
  <si>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</si>
  <si>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</si>
  <si>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</si>
  <si>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</si>
  <si>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</si>
  <si>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</si>
  <si>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</si>
  <si>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</si>
  <si>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</si>
  <si>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</si>
  <si>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</si>
  <si>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</si>
  <si>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</si>
  <si>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</si>
  <si>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</si>
  <si>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</si>
  <si>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</si>
  <si>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</si>
  <si>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</si>
  <si>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</si>
  <si>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</si>
  <si>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</si>
  <si>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</si>
  <si>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</si>
  <si>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</si>
  <si>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</si>
  <si>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</si>
  <si>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</si>
  <si>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</si>
  <si>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</si>
  <si>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</si>
  <si>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</si>
  <si>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</si>
  <si>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</si>
  <si>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</si>
  <si>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</si>
  <si>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</si>
  <si>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</si>
  <si>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</si>
  <si>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</si>
  <si>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</si>
  <si>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</si>
  <si>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</si>
  <si>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</si>
  <si>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</si>
  <si>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</si>
  <si>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</si>
  <si>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</si>
  <si>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</si>
  <si>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</si>
  <si>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</si>
  <si>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</si>
  <si>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</si>
  <si>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</si>
  <si>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</si>
  <si>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</si>
  <si>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</si>
  <si>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</si>
  <si>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</si>
  <si>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</si>
  <si>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</si>
  <si>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</si>
  <si>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</si>
  <si>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</si>
  <si>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</si>
  <si>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</si>
  <si>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</si>
  <si>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</si>
  <si>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</si>
  <si>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</si>
  <si>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</si>
  <si>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</si>
  <si>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</si>
  <si>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</si>
  <si>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</si>
  <si>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</si>
  <si>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</si>
  <si>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</si>
  <si>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</si>
  <si>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</si>
  <si>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</si>
  <si>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</si>
  <si>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</si>
  <si>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</si>
  <si>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</si>
  <si>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</si>
  <si>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на возмещение недополученных доходов и (или) возмещение фактически понесенных затрат</t>
  </si>
  <si>
    <t>Закупка товаров, работ и услуг для обеспечение государственных (муниципальных) нужд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</si>
  <si>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 не подлежащие казначейскому сопровождению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</si>
  <si>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</si>
  <si>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</si>
  <si>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</si>
  <si>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Фонд оплаты труда  учреждений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</si>
  <si>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</si>
  <si>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</si>
  <si>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</si>
  <si>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</si>
  <si>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0910220020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</si>
  <si>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</si>
  <si>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</si>
  <si>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</si>
  <si>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</si>
  <si>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>Утверждено по бюджету     2022</t>
  </si>
  <si>
    <t xml:space="preserve"> Прочая закупка товаров, работ и услуг </t>
  </si>
  <si>
    <t>0320300000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</si>
  <si>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</si>
  <si>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</si>
  <si>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</si>
  <si>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9950059302</t>
  </si>
  <si>
    <t>Комплектование библиотечных фондов муниципальных библиотек Конаковского района</t>
  </si>
  <si>
    <t>Спорт высших достижений</t>
  </si>
  <si>
    <t>1010220010</t>
  </si>
  <si>
    <t>№ п/п</t>
  </si>
  <si>
    <t>Депутаты</t>
  </si>
  <si>
    <t>Объекты финансирования мероприятий</t>
  </si>
  <si>
    <t>МБДОУ детский сад №10 г. Конаково</t>
  </si>
  <si>
    <t>Железнова Н.В.</t>
  </si>
  <si>
    <t>Белова С.В.</t>
  </si>
  <si>
    <t>Ильичев С.Н.</t>
  </si>
  <si>
    <t>Акишин А.В.</t>
  </si>
  <si>
    <t>Рыжова Т.Н.</t>
  </si>
  <si>
    <t>Павлов Л.Г.</t>
  </si>
  <si>
    <t>Дорофеева Т.А.</t>
  </si>
  <si>
    <t>Маматказина М.Л.</t>
  </si>
  <si>
    <t>Щурин Д.Е.</t>
  </si>
  <si>
    <t>Писаренко Т.А.</t>
  </si>
  <si>
    <t>Сергеева Н.А.</t>
  </si>
  <si>
    <t>Вишняков А.Ю.</t>
  </si>
  <si>
    <t>Садыков Г.Х.</t>
  </si>
  <si>
    <t>Ирлицин А.В.</t>
  </si>
  <si>
    <t>Михайлова С.С.</t>
  </si>
  <si>
    <t>Клейменов И.Ю.</t>
  </si>
  <si>
    <t>МБДОУ детский сад №1 д. Ручьи</t>
  </si>
  <si>
    <t>Закупка товаров, работ и услуг для обеспечения государственных (муниципальных) нужд</t>
  </si>
  <si>
    <t>ИТОГО:</t>
  </si>
  <si>
    <t xml:space="preserve">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</si>
  <si>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</si>
  <si>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</si>
  <si>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</si>
  <si>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</si>
  <si>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Задача 2 "Предупреждение и ликвидация чрезвычайных ситуаций на территории Конаковского района Тверской области"</t>
  </si>
  <si>
    <t>МП "Обеспечение правопорядка и безопасности населения Конаковского района Тверской области" на 2021-2025 годы</t>
  </si>
  <si>
    <t>МП «Муниципальное управление и гражданское общество Конаковского района» на 2021-2025 годы</t>
  </si>
  <si>
    <t>Обеспечение содержания системы вызовов экстренных оперативных служб по единому номеру "112"</t>
  </si>
  <si>
    <r>
      <t>Обеспечение</t>
    </r>
    <r>
      <rPr>
        <sz val="9"/>
        <color theme="1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</si>
  <si>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МП "Развитие малого и среднего предпринимательства в Конаковском районе" на 2021-2025 годы</t>
  </si>
  <si>
    <t>Предоставление субсидий субъектам малого и среднего предпринимательства -производителям товаров, работ, услуг в целях возмещения части затрат на создание новых рабочих мест</t>
  </si>
  <si>
    <t>МП "Развитие туризма в Конаковском районе" на 2021-2025 годы</t>
  </si>
  <si>
    <t>Ведение сайта фестиваля "ВЕРЕЩАГИН СЫРFECT"</t>
  </si>
  <si>
    <t>0910220030</t>
  </si>
  <si>
    <t>Проведение информационных туров для прессы и туроператоров</t>
  </si>
  <si>
    <t>Организация и проведение мероприятий, направленных на профилактику асоциальных явлений в молодежной среде</t>
  </si>
  <si>
    <t>МП «Молодежь Конаковского района» на 2021-2025 годы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</si>
  <si>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</si>
  <si>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</si>
  <si>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</si>
  <si>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</si>
  <si>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МП "Развитие системы образования в Конаковском районе» на 2021-2025 годы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</si>
  <si>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</si>
  <si>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</si>
  <si>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</si>
  <si>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0110320040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</si>
  <si>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</si>
  <si>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</si>
  <si>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</si>
  <si>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</si>
  <si>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Развитие Всероссийского физкультурно- спортивного комплекса  "Готов к труду и обороне" на территории Конаковского района</t>
  </si>
  <si>
    <t>МП "Развитие системы образования в Конаковском районе" на 2021-2025 годы</t>
  </si>
  <si>
    <t>Проведение кампании по организации отдыха и оздоровления детей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</si>
  <si>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</si>
  <si>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Проведение районного конкурса "Лучший участок детского сада"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</si>
  <si>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</si>
  <si>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Реализация программы спортивной подготовки в учреждениях дополнительного образования Конаковского района </t>
  </si>
  <si>
    <t>0190120050</t>
  </si>
  <si>
    <t xml:space="preserve">Расходы на содержание МКУ ЦМП "Иволга" МО "Конаковский район" 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</si>
  <si>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</si>
  <si>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</si>
  <si>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Задача 2 "Развитие внутреннего водного транспорта на территории Конаковского района Тверской области"</t>
  </si>
  <si>
    <t>Поддержка социальных маршрутов внутреннего водного транспорта за счет средств областного бюджета Тверской области</t>
  </si>
  <si>
    <t>Подпрограмма 2 «Развитие и сохранность автомобильных дорог общего пользования Конаковского района Тверской области"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</si>
  <si>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</si>
  <si>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Задача 1"Содержание автомобильных дорог общего пользования 3 класса в Конаковском районе Тверской области"</t>
  </si>
  <si>
    <t>0320120020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</si>
  <si>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</si>
  <si>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</si>
  <si>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</si>
  <si>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</si>
  <si>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</si>
  <si>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</si>
  <si>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</si>
  <si>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03203S1020</t>
  </si>
  <si>
    <t>0320311050</t>
  </si>
  <si>
    <t>03203S1050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</si>
  <si>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</si>
  <si>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</si>
  <si>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Подпрограмма 1 "Развитие сферы туризма и туристской деятельности в Конаковском районе"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</si>
  <si>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</si>
  <si>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</si>
  <si>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1"Повышение уровня газификации населенных пунктов Конаковского района"</t>
  </si>
  <si>
    <t>Задача 2 "Повышение  уровня благоустройства, обустройство инженерной инфраструктуры Конаковского района"</t>
  </si>
  <si>
    <t>Капитальный ремонт и ремонт улично-дорожной сети за счет средств бюджета Конаковского района</t>
  </si>
  <si>
    <t>Задача 1 "Повышение квалификации педагогических работников образовательных учреждений"</t>
  </si>
  <si>
    <t>Утверждено по бюджету     2023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</si>
  <si>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</si>
  <si>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МП "Комплексное  развитие систем коммунальной инфраструктуры Конаковского района" на 2021-2025 годы</t>
  </si>
  <si>
    <t>Подпрограмма 1  "Улучшение состояния объектов жилищного фонда и коммунальной инфраструктуры Конаковского района"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</si>
  <si>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</si>
  <si>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Задача 1  "Поддержка развития общественного сектора  МО «Конаковский район"Тверской области"</t>
  </si>
  <si>
    <t>Задача 1  "Поддержка развития общественного сектора  МО «Конаковский район" Тверской области"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</si>
  <si>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</si>
  <si>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МП «Развитие транспортного комплекса  и дорожного хозяйства "Конаковского района» Тверской области" на 2021-2025 годы</t>
  </si>
  <si>
    <t>Проведение семинаров,форумов, "круглых столов", совещаний по актуальным проблемам предпринимательства</t>
  </si>
  <si>
    <t>Предоставление грантов  предпринимателям на организацию (развитие) собственного дела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</si>
  <si>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</si>
  <si>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Задача 1 "Развитие деятельности , направленной на профилактику асоциальных явлений в молодежной среде"</t>
  </si>
  <si>
    <t>МП " Физическая культура и спорт в Конаковском районе" на 2021-2025 годы</t>
  </si>
  <si>
    <t>Подпрограмма 2 "Подготовка спортивного резерва, развитие спорта в учреждениях спортивной направленности»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</si>
  <si>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</si>
  <si>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</si>
  <si>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</si>
  <si>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Подпрограмма 2 "Создание условий, направленных на профилактику асоциальных явлений в молодежной среде"</t>
  </si>
  <si>
    <t>0130120050</t>
  </si>
  <si>
    <t>0120511080</t>
  </si>
  <si>
    <t>Защита населения и территории от чрезвычайных ситуаций природного и техногенного характера, пожарная безопасность</t>
  </si>
  <si>
    <t>0210400000</t>
  </si>
  <si>
    <t>0210420010</t>
  </si>
  <si>
    <t>06102L4970</t>
  </si>
  <si>
    <t>Задача 2 "Продвижение Конаковского района  на рынке организованного туризма"</t>
  </si>
  <si>
    <t xml:space="preserve">Уплата иных платежей </t>
  </si>
  <si>
    <t>Мероприятия</t>
  </si>
  <si>
    <t>Худяков В.Н.</t>
  </si>
  <si>
    <t>МБДОУ детский сад №1 с. Селихово</t>
  </si>
  <si>
    <t>Володина Л.С.</t>
  </si>
  <si>
    <t>МБДОУ детский сад №6 г. Конаково</t>
  </si>
  <si>
    <t>Катышева С.В.</t>
  </si>
  <si>
    <t>МБДОУ детский сад №1 п. Радченко</t>
  </si>
  <si>
    <t>МБДОУ детский сад №1 с. Городня</t>
  </si>
  <si>
    <t>Корешков В.В.</t>
  </si>
  <si>
    <t>МБДОУ детский сад №1 д. Мокшино</t>
  </si>
  <si>
    <t>МБДОУ детский сад №3 п. Редкино</t>
  </si>
  <si>
    <t>МБОУ СОШ №1 п. Новозавидовский</t>
  </si>
  <si>
    <t>МБОУ СОШ №2 п. Новозавидовский</t>
  </si>
  <si>
    <t>МБОУ СОШ №2 п. Редкино</t>
  </si>
  <si>
    <t>МБОУ СОШ с. Завидово</t>
  </si>
  <si>
    <t>МБОУ СОШ №1 г. Конаково</t>
  </si>
  <si>
    <t>Сумма,  тыс.руб.</t>
  </si>
  <si>
    <t xml:space="preserve">                                                     Перечень мероприятий по обращениям, поступающим к депутатам</t>
  </si>
  <si>
    <t>Межбюджетные трансферты общего характера  бюджетам бюджетной системы Российской Федерации</t>
  </si>
  <si>
    <t xml:space="preserve">"О бюджете Конаковского района </t>
  </si>
  <si>
    <t>МП  «Развитие транспортного комплекса  и дорожного хозяйства Конаковского района Тверской области" на 2021-2025 годы</t>
  </si>
  <si>
    <t>МБДОУ детский сад №2 п. Новозавидовский</t>
  </si>
  <si>
    <t>0420300000</t>
  </si>
  <si>
    <t>Задача 3 "Реализация муниципального проекта "Спорт-норма жизни"</t>
  </si>
  <si>
    <t>032R311090</t>
  </si>
  <si>
    <t>032R3S1090</t>
  </si>
  <si>
    <t>Реконструкция системы теплоснабжения в с.Дмитрова Гора Конаковского района Тверской области</t>
  </si>
  <si>
    <t>1010220120</t>
  </si>
  <si>
    <t>Организация и участие в мероприятиях учреждений дополнительного образования</t>
  </si>
  <si>
    <t>Предоставление дополнительной социальной выплаты для погашения части кредита  или займа, либо для компенсации затраченных собственных средств за счет средств местного бюджета</t>
  </si>
  <si>
    <t>Проведение независимой оценки качества предоставления образовательных услуг</t>
  </si>
  <si>
    <t>06102S0670</t>
  </si>
  <si>
    <t>9940020190</t>
  </si>
  <si>
    <t>Иные выплаты государственных (муниципальных) органов привлекаемым лицам</t>
  </si>
  <si>
    <t>0190120070</t>
  </si>
  <si>
    <t>1010220100</t>
  </si>
  <si>
    <t>на 2022 год и на плановый период 2023 и 2024 годов"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</si>
  <si>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2022 год и на плановый период 2023 и 2024 годов</t>
  </si>
  <si>
    <t>Распределение бюджетных ассигнований местного бюджета 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2022 год  и на плановый период 2023 и 2024 годов</t>
  </si>
  <si>
    <t xml:space="preserve">Ведомственная структура расходов  местного бюджета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2022 год  и на плановый период 2023 и 2024 годов </t>
  </si>
  <si>
    <t>Утверждено по бюджету     2024</t>
  </si>
  <si>
    <t>Распределение бюджетных ассигнований местного бюджета по разделам и подразделам классификации расходов бюджетов на 2022 год и на плановый период 2023 и 2024 годов</t>
  </si>
  <si>
    <t>Оплата взносов за капитальный ремонт жилых помещений, находящихся в  собственности Конаковского муниципального района</t>
  </si>
  <si>
    <t xml:space="preserve">                                               Приложение 5</t>
  </si>
  <si>
    <t xml:space="preserve">                                                Приложение 6</t>
  </si>
  <si>
    <t xml:space="preserve">                                               Приложение 7</t>
  </si>
  <si>
    <t>Приобретение и установка окон в помещениях</t>
  </si>
  <si>
    <t xml:space="preserve">Приобретение детских стульчиков для музыкального зала </t>
  </si>
  <si>
    <t>Приобретение в буфет-раздаточную обеденных столов</t>
  </si>
  <si>
    <t>Ремонт пола группы №2</t>
  </si>
  <si>
    <t>Приобретение и установка пластиковых окон, приобретение и установка металлической двери</t>
  </si>
  <si>
    <t>Ремонт системы водоснабжения и канализации в помещении пищеблока, ремонт пола в столовой</t>
  </si>
  <si>
    <t>МБОУ СОШ №8 г. Конаково</t>
  </si>
  <si>
    <t>Приобретение детских кроватей и матрасов</t>
  </si>
  <si>
    <t>Приобретение овощерезки и противней</t>
  </si>
  <si>
    <t>МБОУ СОШ №7 г. Конаково</t>
  </si>
  <si>
    <t>Частичный ремонт входной группы здания школы</t>
  </si>
  <si>
    <t>МБДОУ детский сад №1 д. Старое Мелково</t>
  </si>
  <si>
    <t>Приобретение электрического кипятильника, приобретение шкафов для уборочного инвентаря</t>
  </si>
  <si>
    <t>Замена (ремонт) освещения в здании школы (учебные кабинеты, коридоры)</t>
  </si>
  <si>
    <t>Приобретение спецодежды для техперсонала, приобретение электрооборудования и сантехники</t>
  </si>
  <si>
    <t>МБДОУ детский сад №1 п. Новозавидовский</t>
  </si>
  <si>
    <t>Приобретение и установка (замена) окон ПВХ в кабинетах музыкального руководителя и старшего воспитателя</t>
  </si>
  <si>
    <t>Ремонт кабинета №102 технологии мальчиков</t>
  </si>
  <si>
    <t>МБДОУ детский сад №1 п. Козлово</t>
  </si>
  <si>
    <t>Приобретение стола на пищеблок с деревянной столешницей, приобретение детской столовой посуды, приобретение кухонного инвентаря</t>
  </si>
  <si>
    <t>МБУ РМЦ ДК «Современник»</t>
  </si>
  <si>
    <t>Приобретение кресел на балкон зрительного зала</t>
  </si>
  <si>
    <t>МБДОУ детский сад с. Городня</t>
  </si>
  <si>
    <t>Приобретение посуды из нержавеющей стали для пищеблока</t>
  </si>
  <si>
    <t>Приобретение и замена линолеума в кабинетах</t>
  </si>
  <si>
    <t>Москвин А.Г.</t>
  </si>
  <si>
    <t>Приобретение и установка окон</t>
  </si>
  <si>
    <t>Ремонт пола в холле 2-го этажа</t>
  </si>
  <si>
    <t>Ремонт крыльца младшей группы</t>
  </si>
  <si>
    <t>Приобретение игрового оборудования на прогулочные участки</t>
  </si>
  <si>
    <t>Ремонтные работы входных крылец (демонтаж и монтаж)</t>
  </si>
  <si>
    <t>МБОУ СОШ д. Ручьи</t>
  </si>
  <si>
    <t>НБОУ СОШ п. 2-е Моховое</t>
  </si>
  <si>
    <t>МБДОУ детский сад №1 д. Вахонино</t>
  </si>
  <si>
    <t>МБОУ СОШ с. Селихово</t>
  </si>
  <si>
    <t>МБДОУ детский сад №11 г. Конаково</t>
  </si>
  <si>
    <t>Разработка проектно-сметной документации по объекту «Капитальный ремонт помещений детского бассейна на территории МБДОУ детский сад №6  г. Конаково по адресу: Тверская область, г. Конаково, ул. Гагарина, д. 26А»</t>
  </si>
  <si>
    <t>Приобретение стола на пищеблок с деревянной столешницей,приобретение инвентаря для пищеблока, приобретение детской посуды</t>
  </si>
  <si>
    <t>МБОУ СОШ с. Городня</t>
  </si>
  <si>
    <t>Приобретение стульев, приобретение линолеума, ремонт электропроводки в подвале школы</t>
  </si>
  <si>
    <t xml:space="preserve">                                                       Собрания депутатов Конаковского района на 2022год</t>
  </si>
  <si>
    <t xml:space="preserve">                                               Приложение 10</t>
  </si>
  <si>
    <t xml:space="preserve">                                               Приложение 4</t>
  </si>
  <si>
    <t xml:space="preserve">                     Конаковского района от 23.12.2021 №303</t>
  </si>
  <si>
    <t>1010120030</t>
  </si>
  <si>
    <t>Газификация населенных пунктов Конаковского района</t>
  </si>
  <si>
    <t>0320320090</t>
  </si>
  <si>
    <t>Строительный контроль на выполнение работ по объекту "Капитальный ремонт моста через ручей, расположенного на автодороге д. Архангельское - д. Спиридово на расстоянии 2245.86м. от д. Спиридово Дмитровогорского сельского поселения Конаковского района Тверской области""</t>
  </si>
  <si>
    <t>0320320010</t>
  </si>
  <si>
    <t>03203S0220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</si>
  <si>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Конаковского района</t>
  </si>
  <si>
    <t>0210220060</t>
  </si>
  <si>
    <t>Материально-техническое оснащение культурно-досугового учреждения</t>
  </si>
  <si>
    <t>Обеспечения бесплатным питанием обучающихся с ОВЗ, получающих образование на дому</t>
  </si>
  <si>
    <t>0730000000</t>
  </si>
  <si>
    <t>Подпрограмма 3 "Обеспечение комплексной безопасности муниципальных образовательных учреждений Конаковского района"</t>
  </si>
  <si>
    <t>0730100000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</si>
  <si>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</si>
  <si>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0730120030</t>
  </si>
  <si>
    <t>Модернизация системы видеонаблюдения в муниципальных образовательных учреждениях</t>
  </si>
  <si>
    <t>0730120110</t>
  </si>
  <si>
    <t>Проведение мероприятий, направленных на обеспечение антитеррористической защищенности объектов (территорий) муниципальных дошкольных образовательных учреждений</t>
  </si>
  <si>
    <t>Проведение мероприятий, направленных на обеспечение антитеррористической защищенности объектов (территорий) муниципальных образовательных учреждений</t>
  </si>
  <si>
    <t>0730120120</t>
  </si>
  <si>
    <t xml:space="preserve">Проведение мероприятий, направленных на обеспечение антитеррористической защищенности объектов (территорий) муниципальных учреждений  дополнительного образования </t>
  </si>
  <si>
    <t>0730120130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</si>
  <si>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бюджета Конаковского района</t>
  </si>
  <si>
    <t>01201S1330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</si>
  <si>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</si>
  <si>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</si>
  <si>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0120420050</t>
  </si>
  <si>
    <t>Прочие мероприятия  по организации дорожной деятельности на территории Конаковского района</t>
  </si>
  <si>
    <t>Задача 5"Создание модельной библиотеки в рамках реализации национального проетка "Культура"</t>
  </si>
  <si>
    <t>0210500000</t>
  </si>
  <si>
    <t>021А154540</t>
  </si>
  <si>
    <t>Создание муниципальной модельной библиотеки</t>
  </si>
  <si>
    <t>Расходы за счет межбюджетных трансфертов, предоставляемых поселениями образовательным учреждениям</t>
  </si>
  <si>
    <t>Модернизация объектов теплоэнергетических комплексов муниципальных образований Тверской области</t>
  </si>
  <si>
    <t>Обеспечение жильем молодых семей без привлечения средств федерального бюджета</t>
  </si>
  <si>
    <t>0610210670</t>
  </si>
  <si>
    <t>0320340640</t>
  </si>
  <si>
    <t>Расходы на проведение капитального ремонта и ремонта улично-дорожной сети муниципальных образований за счет межбюджетных трансфертов, поступивших из бюджетов поселений</t>
  </si>
  <si>
    <t>0320340630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</si>
  <si>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межбюджетных трансфертов, поступивших из бюджетов поселений</t>
  </si>
  <si>
    <t>9950040750</t>
  </si>
  <si>
    <t>Осуществление части полномочий по организации в границах поселений дорожной деятельности в отношении автомобильных дорог местного значения.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</si>
  <si>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</si>
  <si>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04203S0480</t>
  </si>
  <si>
    <t>0210220030</t>
  </si>
  <si>
    <t>Реализация мероприятий по обращениям, поступающим к депутатам Собрания депутатов Конаковского района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</si>
  <si>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</si>
  <si>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 xml:space="preserve">                                                Приложение 3</t>
  </si>
  <si>
    <t xml:space="preserve">                                                Приложение 5</t>
  </si>
  <si>
    <t>МП «Развитие отрасли «Культура» в Конаковском районе Тверской области" на 2021-2025 годы</t>
  </si>
  <si>
    <t>Закупка товаров, работ и услуг для  обеспечения государственных (муниципальных) нужд</t>
  </si>
  <si>
    <t>10201L5110</t>
  </si>
  <si>
    <t>Проведение комплексных кадастровых работ в отношении объектов недвижимости, расположенных в кадастровых кварталах Конаковского муниципального района за счет средств, предоставленных из областного бюджета Тверской области</t>
  </si>
  <si>
    <t xml:space="preserve">Приобретение триммера  </t>
  </si>
  <si>
    <t xml:space="preserve">        Ремонт  кровли пристройки здания школы</t>
  </si>
  <si>
    <t xml:space="preserve">  Ремонт  кровли пристройки здания школы</t>
  </si>
  <si>
    <t>Приобретение двух столешниц, приобретение набора кастрюль из нержавеющей стали и столовой посуды</t>
  </si>
  <si>
    <t>Приобретение стола на пищеблок с деревянной столешницей, приобретение детской столовой посуды, кухонного инвентаря</t>
  </si>
  <si>
    <t>Приобретение и замена оконных блоков</t>
  </si>
  <si>
    <t>Приобретение снегоуборочной машины,  приобретение стендов</t>
  </si>
  <si>
    <t>9940020150</t>
  </si>
  <si>
    <t>Иные расходы не включенные в муниципальные программы</t>
  </si>
  <si>
    <t>Пособия, компенсации и иные социальные выплаты гражданам, кроме публичных нормативных обязательств</t>
  </si>
  <si>
    <t>321</t>
  </si>
  <si>
    <t>Пособия, компенсации и иные социальные выплаты гражданам, кроме по публичных нормативных  обязательств</t>
  </si>
  <si>
    <t>10101S0100</t>
  </si>
  <si>
    <t>Развитие системы газоснабжения населенных пунктов Конаковского района за счет средств местного бюджета</t>
  </si>
  <si>
    <t>1010120020</t>
  </si>
  <si>
    <t>Перевод жилых домов  ПУ-28 гп.п.Козлово с центрального отопления на индивидуальное</t>
  </si>
  <si>
    <t>Задача 6 "Строительство общеобразовательной школы на 100 ученических мест в д. Вахонино Конаковского муниципального района Тверской области"</t>
  </si>
  <si>
    <t>Создание новых мест в общеобразовательных организациях, расположенных в сельской местности и поселках городского типа</t>
  </si>
  <si>
    <t>012E152300</t>
  </si>
  <si>
    <t>012E100000</t>
  </si>
  <si>
    <t>0120111330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</si>
  <si>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средств областного бюджета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</si>
  <si>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</si>
  <si>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0420311048</t>
  </si>
  <si>
    <t>0730120060</t>
  </si>
  <si>
    <t>Устройство и ремонт ограждений в муниципальных дошкольных образовательных учреждениях</t>
  </si>
  <si>
    <t>Предоставление субсидии на ремонт зданий и содержание учреждений культурно-досугового типа городских, сельских поселений из бюджета Конаковского района</t>
  </si>
  <si>
    <t>0210220070</t>
  </si>
  <si>
    <t>Развитие системы газоснабжения населенных пунктов Тверской области</t>
  </si>
  <si>
    <t>1010110100</t>
  </si>
  <si>
    <t>Осуществление части полномочий по организации в границах поселения водоснабжения населения и водоотведения</t>
  </si>
  <si>
    <t>9950040760</t>
  </si>
  <si>
    <t>Выполнение работ на объектах водоснабжения и водоотведения в населенных пунктах Конаковского района</t>
  </si>
  <si>
    <t>Расходы за счет межбюджетных трансфертов, предоставляемых поселениями учреждениям дополнительного образования</t>
  </si>
  <si>
    <t xml:space="preserve"> 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</si>
  <si>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</si>
  <si>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                                               Приложение7</t>
  </si>
  <si>
    <t xml:space="preserve">Субсидии гражданам на приобретение жилья
</t>
  </si>
  <si>
    <t>Подпрограмма 2  "Комплексные кадастровые работы на территории Конаковского района"</t>
  </si>
  <si>
    <t>Задача 1 "Наполнение Единого государственного реестра недвижимости сведениями об объектах недвижимости"</t>
  </si>
  <si>
    <t>1020000000</t>
  </si>
  <si>
    <t xml:space="preserve">                     Конаковского района от 26.05.2022 №339</t>
  </si>
  <si>
    <t>1020100000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</si>
</sst>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33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9">
    <xf numFmtId="0" fontId="0" fillId="0" borderId="0">
      <alignment vertical="top"/>
    </xf>
    <xf numFmtId="164" fontId="7" fillId="0" borderId="0" applyFill="0" applyBorder="0" applyProtection="0">
      <alignment vertical="top"/>
    </xf>
    <xf numFmtId="164" fontId="7" fillId="0" borderId="0" applyFill="0" applyBorder="0" applyProtection="0">
      <alignment vertical="top"/>
    </xf>
    <xf numFmtId="0" fontId="1" fillId="0" borderId="0">
      <alignment vertical="top" wrapText="1"/>
    </xf>
    <xf numFmtId="0" fontId="8" fillId="0" borderId="0"/>
    <xf numFmtId="165" fontId="7" fillId="0" borderId="0" applyFill="0" applyBorder="0" applyProtection="0">
      <alignment vertical="top"/>
    </xf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>
      <alignment vertical="center" wrapText="1"/>
    </xf>
    <xf numFmtId="0" fontId="21" fillId="0" borderId="0">
      <alignment horizontal="right" vertical="center" wrapText="1"/>
    </xf>
    <xf numFmtId="0" fontId="21" fillId="0" borderId="0">
      <alignment vertical="center"/>
    </xf>
    <xf numFmtId="0" fontId="21" fillId="0" borderId="0"/>
    <xf numFmtId="0" fontId="22" fillId="0" borderId="0">
      <alignment horizontal="center"/>
    </xf>
    <xf numFmtId="0" fontId="22" fillId="0" borderId="0">
      <alignment wrapText="1"/>
    </xf>
    <xf numFmtId="0" fontId="22" fillId="0" borderId="0"/>
    <xf numFmtId="0" fontId="22" fillId="0" borderId="0">
      <alignment horizontal="center" vertical="center" wrapText="1"/>
    </xf>
    <xf numFmtId="0" fontId="22" fillId="0" borderId="11">
      <alignment horizontal="center"/>
    </xf>
    <xf numFmtId="0" fontId="22" fillId="0" borderId="0">
      <alignment horizontal="center" vertical="top"/>
    </xf>
    <xf numFmtId="0" fontId="22" fillId="0" borderId="12">
      <alignment horizontal="center" vertical="top"/>
    </xf>
    <xf numFmtId="0" fontId="22" fillId="0" borderId="11">
      <alignment horizontal="center" shrinkToFit="1"/>
    </xf>
    <xf numFmtId="0" fontId="23" fillId="0" borderId="0">
      <alignment horizontal="center" vertical="center" wrapText="1"/>
    </xf>
    <xf numFmtId="0" fontId="24" fillId="0" borderId="0"/>
    <xf numFmtId="0" fontId="24" fillId="0" borderId="13">
      <alignment horizontal="center" vertical="center"/>
    </xf>
    <xf numFmtId="0" fontId="21" fillId="0" borderId="0">
      <alignment horizontal="center" vertical="center" wrapText="1"/>
    </xf>
    <xf numFmtId="0" fontId="24" fillId="0" borderId="14">
      <alignment horizontal="right"/>
    </xf>
    <xf numFmtId="0" fontId="24" fillId="0" borderId="15">
      <alignment horizontal="center"/>
    </xf>
    <xf numFmtId="49" fontId="24" fillId="0" borderId="16">
      <alignment horizontal="center"/>
    </xf>
    <xf numFmtId="0" fontId="21" fillId="0" borderId="0">
      <alignment horizontal="left" vertical="center" wrapText="1"/>
    </xf>
    <xf numFmtId="0" fontId="24" fillId="0" borderId="16">
      <alignment horizontal="center" wrapText="1"/>
    </xf>
    <xf numFmtId="0" fontId="21" fillId="0" borderId="11">
      <alignment horizontal="left" vertical="center" wrapText="1"/>
    </xf>
    <xf numFmtId="0" fontId="24" fillId="0" borderId="16">
      <alignment horizontal="center"/>
    </xf>
    <xf numFmtId="0" fontId="24" fillId="0" borderId="17">
      <alignment horizontal="center"/>
    </xf>
    <xf numFmtId="0" fontId="25" fillId="0" borderId="0">
      <alignment vertical="center" wrapText="1"/>
    </xf>
    <xf numFmtId="0" fontId="26" fillId="0" borderId="0">
      <alignment vertical="center"/>
    </xf>
    <xf numFmtId="0" fontId="26" fillId="0" borderId="0"/>
    <xf numFmtId="0" fontId="27" fillId="0" borderId="0">
      <alignment horizontal="center" vertical="center" wrapText="1"/>
    </xf>
    <xf numFmtId="0" fontId="24" fillId="0" borderId="0">
      <alignment vertical="center"/>
    </xf>
    <xf numFmtId="0" fontId="22" fillId="0" borderId="0">
      <alignment horizontal="right" vertical="center"/>
    </xf>
    <xf numFmtId="0" fontId="21" fillId="0" borderId="18">
      <alignment horizontal="center" vertical="center" wrapText="1"/>
    </xf>
    <xf numFmtId="0" fontId="21" fillId="0" borderId="18">
      <alignment horizontal="center" vertical="center" wrapText="1"/>
    </xf>
    <xf numFmtId="0" fontId="21" fillId="0" borderId="18">
      <alignment horizontal="center" vertical="center" wrapText="1"/>
    </xf>
    <xf numFmtId="0" fontId="21" fillId="0" borderId="19">
      <alignment horizontal="center" vertical="center" shrinkToFit="1"/>
    </xf>
    <xf numFmtId="0" fontId="21" fillId="0" borderId="19">
      <alignment horizontal="center" vertical="center" shrinkToFit="1"/>
    </xf>
    <xf numFmtId="0" fontId="21" fillId="0" borderId="20">
      <alignment horizontal="center" vertical="center" wrapText="1"/>
    </xf>
    <xf numFmtId="0" fontId="21" fillId="0" borderId="18">
      <alignment horizontal="center" vertical="center" wrapText="1"/>
    </xf>
    <xf numFmtId="0" fontId="26" fillId="0" borderId="13">
      <alignment horizontal="center"/>
    </xf>
    <xf numFmtId="0" fontId="21" fillId="0" borderId="21">
      <alignment horizontal="left" vertical="center" wrapText="1"/>
    </xf>
    <xf numFmtId="49" fontId="21" fillId="0" borderId="22">
      <alignment horizontal="center" vertical="center" shrinkToFit="1"/>
    </xf>
    <xf numFmtId="49" fontId="21" fillId="0" borderId="18">
      <alignment horizontal="center" vertical="center"/>
    </xf>
    <xf numFmtId="49" fontId="28" fillId="0" borderId="18">
      <alignment horizontal="center" vertical="center" shrinkToFit="1"/>
    </xf>
    <xf numFmtId="4" fontId="21" fillId="0" borderId="18">
      <alignment horizontal="right" vertical="center"/>
    </xf>
    <xf numFmtId="0" fontId="28" fillId="0" borderId="23">
      <alignment horizontal="left" vertical="center" wrapText="1" indent="1"/>
    </xf>
    <xf numFmtId="49" fontId="28" fillId="0" borderId="22">
      <alignment horizontal="center" vertical="center" shrinkToFit="1"/>
    </xf>
    <xf numFmtId="4" fontId="28" fillId="0" borderId="18">
      <alignment horizontal="right" vertical="center"/>
    </xf>
    <xf numFmtId="0" fontId="21" fillId="0" borderId="0">
      <alignment horizontal="center" vertical="center"/>
    </xf>
    <xf numFmtId="0" fontId="26" fillId="0" borderId="24"/>
    <xf numFmtId="0" fontId="22" fillId="0" borderId="0">
      <alignment vertical="center"/>
    </xf>
    <xf numFmtId="0" fontId="22" fillId="0" borderId="0">
      <alignment horizontal="left" vertical="center"/>
    </xf>
    <xf numFmtId="0" fontId="22" fillId="0" borderId="0">
      <alignment horizontal="left" vertical="center" wrapText="1"/>
    </xf>
    <xf numFmtId="14" fontId="24" fillId="0" borderId="0">
      <alignment vertical="center" wrapText="1"/>
    </xf>
  </cellStyleXfs>
  <cellXfs count="227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5" fillId="0" borderId="4" xfId="0" applyNumberFormat="1" applyFont="1" applyFill="1" applyBorder="1" applyAlignment="1" applyProtection="1">
      <alignment vertical="top"/>
    </xf>
    <xf numFmtId="49" fontId="5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0" fillId="0" borderId="1" xfId="4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5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9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2" fillId="0" borderId="1" xfId="5" applyNumberFormat="1" applyFont="1" applyFill="1" applyBorder="1" applyAlignment="1" applyProtection="1">
      <alignment horizontal="center" vertical="top" wrapText="1"/>
    </xf>
    <xf numFmtId="0" fontId="12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3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5" fillId="0" borderId="1" xfId="0" applyFont="1" applyFill="1" applyBorder="1">
      <alignment vertical="top"/>
    </xf>
    <xf numFmtId="49" fontId="9" fillId="3" borderId="1" xfId="0" applyNumberFormat="1" applyFont="1" applyFill="1" applyBorder="1" applyAlignment="1">
      <alignment horizontal="center" vertical="top" wrapText="1"/>
    </xf>
    <xf numFmtId="0" fontId="5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3" fillId="3" borderId="1" xfId="0" applyNumberFormat="1" applyFont="1" applyFill="1" applyBorder="1" applyAlignment="1" applyProtection="1">
      <alignment horizontal="center" vertical="top"/>
    </xf>
    <xf numFmtId="49" fontId="11" fillId="0" borderId="1" xfId="0" applyNumberFormat="1" applyFont="1" applyFill="1" applyBorder="1" applyAlignment="1" applyProtection="1">
      <alignment horizontal="center" vertical="top"/>
    </xf>
    <xf numFmtId="0" fontId="13" fillId="0" borderId="1" xfId="1" applyNumberFormat="1" applyFont="1" applyFill="1" applyBorder="1" applyAlignment="1" applyProtection="1">
      <alignment horizontal="center" vertical="top" wrapText="1"/>
    </xf>
    <xf numFmtId="49" fontId="14" fillId="0" borderId="1" xfId="5" applyNumberFormat="1" applyFont="1" applyFill="1" applyBorder="1" applyAlignment="1" applyProtection="1">
      <alignment horizontal="center" vertical="top" wrapText="1"/>
    </xf>
    <xf numFmtId="0" fontId="14" fillId="0" borderId="1" xfId="5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 applyProtection="1">
      <alignment horizontal="center" vertical="top" wrapText="1"/>
    </xf>
    <xf numFmtId="167" fontId="0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6" fillId="3" borderId="0" xfId="0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top"/>
    </xf>
    <xf numFmtId="0" fontId="0" fillId="0" borderId="0" xfId="0" applyBorder="1">
      <alignment vertical="top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0" fillId="0" borderId="1" xfId="0" applyBorder="1">
      <alignment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168" fontId="5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5" fillId="0" borderId="1" xfId="0" applyNumberFormat="1" applyFont="1" applyFill="1" applyBorder="1" applyAlignment="1" applyProtection="1">
      <alignment horizontal="right" vertical="center"/>
    </xf>
    <xf numFmtId="168" fontId="5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5" fillId="0" borderId="8" xfId="0" applyNumberFormat="1" applyFont="1" applyFill="1" applyBorder="1" applyAlignment="1" applyProtection="1">
      <alignment vertical="top"/>
    </xf>
    <xf numFmtId="169" fontId="5" fillId="0" borderId="1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9" fontId="9" fillId="0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>
      <alignment vertical="top"/>
    </xf>
    <xf numFmtId="169" fontId="5" fillId="0" borderId="5" xfId="0" applyNumberFormat="1" applyFont="1" applyFill="1" applyBorder="1" applyAlignment="1" applyProtection="1">
      <alignment horizontal="center" vertical="top"/>
    </xf>
    <xf numFmtId="169" fontId="13" fillId="3" borderId="1" xfId="0" applyNumberFormat="1" applyFont="1" applyFill="1" applyBorder="1" applyAlignment="1" applyProtection="1">
      <alignment horizontal="center" vertical="top"/>
    </xf>
    <xf numFmtId="169" fontId="5" fillId="0" borderId="1" xfId="0" applyNumberFormat="1" applyFont="1" applyFill="1" applyBorder="1" applyAlignment="1">
      <alignment horizontal="center" vertical="top" wrapText="1"/>
    </xf>
    <xf numFmtId="169" fontId="5" fillId="0" borderId="3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0" fontId="19" fillId="0" borderId="6" xfId="0" applyFont="1" applyBorder="1" applyAlignment="1">
      <alignment horizontal="center" vertical="top" wrapText="1"/>
    </xf>
    <xf numFmtId="167" fontId="5" fillId="0" borderId="3" xfId="0" applyNumberFormat="1" applyFont="1" applyFill="1" applyBorder="1" applyAlignment="1" applyProtection="1">
      <alignment horizontal="center" vertical="top"/>
    </xf>
    <xf numFmtId="0" fontId="2" fillId="0" borderId="1" xfId="3" applyNumberFormat="1" applyFont="1" applyFill="1" applyBorder="1" applyAlignment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5" fillId="0" borderId="0" xfId="6" applyAlignment="1" applyProtection="1">
      <alignment horizontal="center" vertical="top"/>
    </xf>
    <xf numFmtId="0" fontId="10" fillId="0" borderId="1" xfId="4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168" fontId="2" fillId="0" borderId="0" xfId="0" applyNumberFormat="1" applyFont="1" applyFill="1" applyAlignment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/>
    </xf>
    <xf numFmtId="16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168" fontId="2" fillId="0" borderId="0" xfId="0" applyNumberFormat="1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0" fontId="31" fillId="0" borderId="25" xfId="0" applyFont="1" applyBorder="1" applyAlignment="1">
      <alignment horizontal="center" vertical="top" wrapText="1"/>
    </xf>
    <xf numFmtId="0" fontId="31" fillId="0" borderId="26" xfId="0" applyFont="1" applyBorder="1" applyAlignment="1">
      <alignment horizontal="center" vertical="top" wrapText="1"/>
    </xf>
    <xf numFmtId="0" fontId="30" fillId="0" borderId="0" xfId="0" applyFont="1" applyAlignment="1">
      <alignment vertical="top" wrapText="1"/>
    </xf>
    <xf numFmtId="0" fontId="30" fillId="0" borderId="0" xfId="0" applyFont="1" applyBorder="1" applyAlignment="1">
      <alignment vertical="top" wrapText="1"/>
    </xf>
    <xf numFmtId="168" fontId="2" fillId="0" borderId="1" xfId="0" applyNumberFormat="1" applyFont="1" applyFill="1" applyBorder="1" applyAlignment="1" applyProtection="1">
      <alignment horizontal="center" vertical="top"/>
    </xf>
    <xf numFmtId="0" fontId="3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168" fontId="0" fillId="0" borderId="0" xfId="0" applyNumberFormat="1" applyBorder="1">
      <alignment vertical="top"/>
    </xf>
    <xf numFmtId="168" fontId="5" fillId="0" borderId="0" xfId="0" applyNumberFormat="1" applyFont="1" applyFill="1" applyBorder="1" applyAlignment="1" applyProtection="1">
      <alignment vertical="top"/>
    </xf>
    <xf numFmtId="0" fontId="2" fillId="0" borderId="6" xfId="3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169" fontId="2" fillId="3" borderId="7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>
      <alignment horizontal="center" vertical="top"/>
    </xf>
    <xf numFmtId="169" fontId="5" fillId="3" borderId="1" xfId="0" applyNumberFormat="1" applyFont="1" applyFill="1" applyBorder="1" applyAlignment="1" applyProtection="1">
      <alignment horizontal="center" vertical="top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32" fillId="0" borderId="1" xfId="0" applyNumberFormat="1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0" xfId="0" applyNumberFormat="1" applyFont="1" applyFill="1" applyBorder="1" applyAlignment="1" applyProtection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9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19" fillId="0" borderId="0" xfId="0" applyFont="1" applyBorder="1" applyAlignment="1">
      <alignment vertical="top" wrapText="1"/>
    </xf>
  </cellXfs>
  <cellStyles count="59">
    <cellStyle name="st107" xfId="27"/>
    <cellStyle name="xl22" xfId="7"/>
    <cellStyle name="xl23" xfId="31"/>
    <cellStyle name="xl24" xfId="35"/>
    <cellStyle name="xl26" xfId="9"/>
    <cellStyle name="xl27" xfId="55"/>
    <cellStyle name="xl28" xfId="58"/>
    <cellStyle name="xl29" xfId="33"/>
    <cellStyle name="xl30" xfId="26"/>
    <cellStyle name="xl31" xfId="8"/>
    <cellStyle name="xl32" xfId="36"/>
    <cellStyle name="xl33" xfId="32"/>
    <cellStyle name="xl35" xfId="53"/>
    <cellStyle name="xl36" xfId="10"/>
    <cellStyle name="xl37" xfId="37"/>
    <cellStyle name="xl38" xfId="43"/>
    <cellStyle name="xl39" xfId="45"/>
    <cellStyle name="xl40" xfId="50"/>
    <cellStyle name="xl41" xfId="54"/>
    <cellStyle name="xl42" xfId="38"/>
    <cellStyle name="xl43" xfId="44"/>
    <cellStyle name="xl44" xfId="46"/>
    <cellStyle name="xl45" xfId="51"/>
    <cellStyle name="xl46" xfId="39"/>
    <cellStyle name="xl47" xfId="47"/>
    <cellStyle name="xl48" xfId="48"/>
    <cellStyle name="xl49" xfId="12"/>
    <cellStyle name="xl50" xfId="13"/>
    <cellStyle name="xl51" xfId="40"/>
    <cellStyle name="xl52" xfId="42"/>
    <cellStyle name="xl53" xfId="49"/>
    <cellStyle name="xl54" xfId="52"/>
    <cellStyle name="xl55" xfId="18"/>
    <cellStyle name="xl56" xfId="19"/>
    <cellStyle name="xl57" xfId="22"/>
    <cellStyle name="xl58" xfId="28"/>
    <cellStyle name="xl59" xfId="20"/>
    <cellStyle name="xl60" xfId="15"/>
    <cellStyle name="xl61" xfId="16"/>
    <cellStyle name="xl62" xfId="23"/>
    <cellStyle name="xl63" xfId="41"/>
    <cellStyle name="xl64" xfId="11"/>
    <cellStyle name="xl65" xfId="14"/>
    <cellStyle name="xl66" xfId="17"/>
    <cellStyle name="xl67" xfId="21"/>
    <cellStyle name="xl68" xfId="24"/>
    <cellStyle name="xl69" xfId="25"/>
    <cellStyle name="xl70" xfId="29"/>
    <cellStyle name="xl71" xfId="30"/>
    <cellStyle name="xl72" xfId="34"/>
    <cellStyle name="xl73" xfId="56"/>
    <cellStyle name="xl74" xfId="57"/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63" customWidth="1"/>
    <col min="8" max="8" width="12.140625" style="63" customWidth="1"/>
    <col min="9" max="9" width="8.85546875" style="63"/>
    <col min="10" max="10" width="11.5703125" style="63" customWidth="1"/>
    <col min="11" max="11" width="10.140625" style="63" customWidth="1"/>
    <col min="12" max="16384" width="8.85546875" style="63"/>
  </cols>
  <sheetData>
    <row r="1" spans="1:8" ht="12.75">
      <c r="E1" s="1"/>
      <c r="F1" s="1"/>
      <c r="G1" s="10" t="s">
        <v>476</v>
      </c>
    </row>
    <row r="2" spans="1:8" ht="12.75">
      <c r="E2" s="1"/>
      <c r="F2" s="1"/>
      <c r="G2" s="6" t="s">
        <v>223</v>
      </c>
    </row>
    <row r="3" spans="1:8" ht="12.75">
      <c r="E3" s="1"/>
      <c r="F3" s="1"/>
      <c r="G3" s="10" t="s">
        <v>640</v>
      </c>
    </row>
    <row r="5" spans="1:8" ht="12.75">
      <c r="G5" s="10" t="s">
        <v>531</v>
      </c>
    </row>
    <row r="6" spans="1:8" ht="12.75">
      <c r="E6" s="3"/>
      <c r="G6" s="6" t="s">
        <v>223</v>
      </c>
    </row>
    <row r="7" spans="1:8" ht="12.75">
      <c r="E7" s="3"/>
      <c r="G7" s="10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07" t="s">
        <v>356</v>
      </c>
      <c r="C11" s="208"/>
      <c r="D11" s="208"/>
      <c r="E11" s="208"/>
      <c r="F11" s="208"/>
      <c r="G11" s="209"/>
      <c r="H11" s="209"/>
    </row>
    <row r="12" spans="1:8">
      <c r="A12" s="206"/>
      <c r="B12" s="206"/>
      <c r="C12" s="206"/>
      <c r="D12" s="206"/>
      <c r="E12" s="206"/>
      <c r="F12" s="206"/>
    </row>
    <row r="13" spans="1:8" ht="36">
      <c r="A13" s="12" t="s">
        <v>16</v>
      </c>
      <c r="B13" s="9" t="s">
        <v>17</v>
      </c>
      <c r="C13" s="8" t="s">
        <v>231</v>
      </c>
      <c r="D13" s="9" t="s">
        <v>232</v>
      </c>
      <c r="E13" s="9" t="s">
        <v>18</v>
      </c>
      <c r="F13" s="30" t="s">
        <v>514</v>
      </c>
      <c r="G13" s="30" t="s">
        <v>515</v>
      </c>
      <c r="H13" s="16" t="s">
        <v>354</v>
      </c>
    </row>
    <row r="14" spans="1:8">
      <c r="A14" s="8" t="s">
        <v>19</v>
      </c>
      <c r="B14" s="8" t="s">
        <v>20</v>
      </c>
      <c r="C14" s="8" t="s">
        <v>59</v>
      </c>
      <c r="D14" s="8" t="s">
        <v>60</v>
      </c>
      <c r="E14" s="9">
        <v>5</v>
      </c>
      <c r="F14" s="31">
        <v>6</v>
      </c>
      <c r="G14" s="64">
        <v>7</v>
      </c>
      <c r="H14" s="64">
        <v>8</v>
      </c>
    </row>
    <row r="15" spans="1:8">
      <c r="A15" s="13" t="s">
        <v>241</v>
      </c>
      <c r="B15" s="13" t="s">
        <v>235</v>
      </c>
      <c r="C15" s="8"/>
      <c r="D15" s="8"/>
      <c r="E15" s="34" t="s">
        <v>21</v>
      </c>
      <c r="F15" s="48">
        <f>F16+F24+F41+F69+F75+F103+F109+F115</f>
        <v>128091.00700000001</v>
      </c>
      <c r="G15" s="48">
        <f>G16+G24+G41+G69+G75+G103+G109+G115</f>
        <v>81710.627999999997</v>
      </c>
      <c r="H15" s="48">
        <f>H16+H24+H41+H69+H75+H103+H109+H115</f>
        <v>82565.928</v>
      </c>
    </row>
    <row r="16" spans="1:8" ht="48">
      <c r="A16" s="13" t="s">
        <v>241</v>
      </c>
      <c r="B16" s="13" t="s">
        <v>281</v>
      </c>
      <c r="C16" s="8"/>
      <c r="D16" s="8"/>
      <c r="E16" s="35" t="s">
        <v>127</v>
      </c>
      <c r="F16" s="48">
        <f>F17</f>
        <v>1931.3</v>
      </c>
      <c r="G16" s="48">
        <f>G17</f>
        <v>1714</v>
      </c>
      <c r="H16" s="48">
        <f>H17</f>
        <v>1714</v>
      </c>
    </row>
    <row r="17" spans="1:8" ht="24">
      <c r="A17" s="8" t="s">
        <v>241</v>
      </c>
      <c r="B17" s="8" t="s">
        <v>281</v>
      </c>
      <c r="C17" s="8" t="s">
        <v>130</v>
      </c>
      <c r="D17" s="9"/>
      <c r="E17" s="35" t="s">
        <v>67</v>
      </c>
      <c r="F17" s="49">
        <f>F19</f>
        <v>1931.3</v>
      </c>
      <c r="G17" s="49">
        <f>G19</f>
        <v>1714</v>
      </c>
      <c r="H17" s="49">
        <f>H19</f>
        <v>1714</v>
      </c>
    </row>
    <row r="18" spans="1:8" ht="36">
      <c r="A18" s="8" t="s">
        <v>241</v>
      </c>
      <c r="B18" s="8" t="s">
        <v>281</v>
      </c>
      <c r="C18" s="8" t="s">
        <v>129</v>
      </c>
      <c r="D18" s="9"/>
      <c r="E18" s="35" t="s">
        <v>64</v>
      </c>
      <c r="F18" s="49"/>
      <c r="G18" s="49"/>
      <c r="H18" s="49"/>
    </row>
    <row r="19" spans="1:8">
      <c r="A19" s="8" t="s">
        <v>241</v>
      </c>
      <c r="B19" s="8" t="s">
        <v>281</v>
      </c>
      <c r="C19" s="8" t="s">
        <v>419</v>
      </c>
      <c r="D19" s="9"/>
      <c r="E19" s="35" t="s">
        <v>136</v>
      </c>
      <c r="F19" s="49">
        <f>F20</f>
        <v>1931.3</v>
      </c>
      <c r="G19" s="49">
        <f>G20</f>
        <v>1714</v>
      </c>
      <c r="H19" s="49">
        <f>H20</f>
        <v>1714</v>
      </c>
    </row>
    <row r="20" spans="1:8" ht="72">
      <c r="A20" s="8" t="s">
        <v>241</v>
      </c>
      <c r="B20" s="8" t="s">
        <v>281</v>
      </c>
      <c r="C20" s="8" t="s">
        <v>419</v>
      </c>
      <c r="D20" s="18" t="s">
        <v>545</v>
      </c>
      <c r="E20" s="36" t="s">
        <v>546</v>
      </c>
      <c r="F20" s="49">
        <f>F21+F22+F23</f>
        <v>1931.3</v>
      </c>
      <c r="G20" s="49">
        <f>G21+G22+G23</f>
        <v>1714</v>
      </c>
      <c r="H20" s="49">
        <f>H21+H22+H23</f>
        <v>1714</v>
      </c>
    </row>
    <row r="21" spans="1:8" ht="24">
      <c r="A21" s="8" t="s">
        <v>241</v>
      </c>
      <c r="B21" s="8" t="s">
        <v>281</v>
      </c>
      <c r="C21" s="8" t="s">
        <v>419</v>
      </c>
      <c r="D21" s="19" t="s">
        <v>547</v>
      </c>
      <c r="E21" s="37" t="s">
        <v>176</v>
      </c>
      <c r="F21" s="49">
        <v>1093</v>
      </c>
      <c r="G21" s="49">
        <v>942</v>
      </c>
      <c r="H21" s="49">
        <v>942</v>
      </c>
    </row>
    <row r="22" spans="1:8" ht="48">
      <c r="A22" s="8" t="s">
        <v>241</v>
      </c>
      <c r="B22" s="8" t="s">
        <v>281</v>
      </c>
      <c r="C22" s="8" t="s">
        <v>419</v>
      </c>
      <c r="D22" s="19" t="s">
        <v>548</v>
      </c>
      <c r="E22" s="37" t="s">
        <v>177</v>
      </c>
      <c r="F22" s="49">
        <v>440.5</v>
      </c>
      <c r="G22" s="49">
        <v>375</v>
      </c>
      <c r="H22" s="49">
        <v>375</v>
      </c>
    </row>
    <row r="23" spans="1:8" ht="60">
      <c r="A23" s="8" t="s">
        <v>241</v>
      </c>
      <c r="B23" s="8" t="s">
        <v>281</v>
      </c>
      <c r="C23" s="8" t="s">
        <v>419</v>
      </c>
      <c r="D23" s="19">
        <v>129</v>
      </c>
      <c r="E23" s="37" t="s">
        <v>178</v>
      </c>
      <c r="F23" s="49">
        <v>397.8</v>
      </c>
      <c r="G23" s="49">
        <v>397</v>
      </c>
      <c r="H23" s="49">
        <v>397</v>
      </c>
    </row>
    <row r="24" spans="1:8" ht="60">
      <c r="A24" s="12" t="s">
        <v>241</v>
      </c>
      <c r="B24" s="12" t="s">
        <v>307</v>
      </c>
      <c r="C24" s="8"/>
      <c r="D24" s="9"/>
      <c r="E24" s="35" t="s">
        <v>58</v>
      </c>
      <c r="F24" s="48">
        <f t="shared" ref="F24:H25" si="0">F25</f>
        <v>2560.4</v>
      </c>
      <c r="G24" s="48">
        <f t="shared" si="0"/>
        <v>2199</v>
      </c>
      <c r="H24" s="48">
        <f t="shared" si="0"/>
        <v>2199</v>
      </c>
    </row>
    <row r="25" spans="1:8" ht="24">
      <c r="A25" s="9" t="s">
        <v>241</v>
      </c>
      <c r="B25" s="9" t="s">
        <v>307</v>
      </c>
      <c r="C25" s="8" t="s">
        <v>130</v>
      </c>
      <c r="D25" s="9"/>
      <c r="E25" s="35" t="s">
        <v>67</v>
      </c>
      <c r="F25" s="49">
        <f t="shared" si="0"/>
        <v>2560.4</v>
      </c>
      <c r="G25" s="49">
        <f t="shared" si="0"/>
        <v>2199</v>
      </c>
      <c r="H25" s="49">
        <f t="shared" si="0"/>
        <v>2199</v>
      </c>
    </row>
    <row r="26" spans="1:8" ht="36">
      <c r="A26" s="9" t="s">
        <v>241</v>
      </c>
      <c r="B26" s="9" t="s">
        <v>307</v>
      </c>
      <c r="C26" s="8" t="s">
        <v>129</v>
      </c>
      <c r="D26" s="9"/>
      <c r="E26" s="35" t="s">
        <v>64</v>
      </c>
      <c r="F26" s="49">
        <f>F27+F36</f>
        <v>2560.4</v>
      </c>
      <c r="G26" s="49">
        <f>G27+G36</f>
        <v>2199</v>
      </c>
      <c r="H26" s="49">
        <f>H27+H36</f>
        <v>2199</v>
      </c>
    </row>
    <row r="27" spans="1:8" ht="36">
      <c r="A27" s="9" t="s">
        <v>241</v>
      </c>
      <c r="B27" s="9" t="s">
        <v>307</v>
      </c>
      <c r="C27" s="8" t="s">
        <v>420</v>
      </c>
      <c r="D27" s="9"/>
      <c r="E27" s="35" t="s">
        <v>541</v>
      </c>
      <c r="F27" s="49">
        <f>F28+F32+F34</f>
        <v>2144</v>
      </c>
      <c r="G27" s="49">
        <f>G28+G32+G34</f>
        <v>1785</v>
      </c>
      <c r="H27" s="49">
        <f>H28+H32+H34</f>
        <v>1785</v>
      </c>
    </row>
    <row r="28" spans="1:8" ht="72">
      <c r="A28" s="9" t="s">
        <v>241</v>
      </c>
      <c r="B28" s="9" t="s">
        <v>307</v>
      </c>
      <c r="C28" s="8" t="s">
        <v>420</v>
      </c>
      <c r="D28" s="18" t="s">
        <v>545</v>
      </c>
      <c r="E28" s="36" t="s">
        <v>546</v>
      </c>
      <c r="F28" s="49">
        <f>F29+F30+F31</f>
        <v>2102</v>
      </c>
      <c r="G28" s="49">
        <f>G29+G30+G31</f>
        <v>1743</v>
      </c>
      <c r="H28" s="49">
        <f>H29+H30+H31</f>
        <v>1743</v>
      </c>
    </row>
    <row r="29" spans="1:8" ht="24">
      <c r="A29" s="9" t="s">
        <v>241</v>
      </c>
      <c r="B29" s="9" t="s">
        <v>307</v>
      </c>
      <c r="C29" s="8" t="s">
        <v>420</v>
      </c>
      <c r="D29" s="19" t="s">
        <v>547</v>
      </c>
      <c r="E29" s="37" t="s">
        <v>176</v>
      </c>
      <c r="F29" s="49">
        <v>1296</v>
      </c>
      <c r="G29" s="49">
        <v>1102</v>
      </c>
      <c r="H29" s="49">
        <v>1102</v>
      </c>
    </row>
    <row r="30" spans="1:8" ht="48">
      <c r="A30" s="9" t="s">
        <v>241</v>
      </c>
      <c r="B30" s="9" t="s">
        <v>307</v>
      </c>
      <c r="C30" s="8" t="s">
        <v>420</v>
      </c>
      <c r="D30" s="19" t="s">
        <v>548</v>
      </c>
      <c r="E30" s="37" t="s">
        <v>177</v>
      </c>
      <c r="F30" s="49">
        <v>320.19</v>
      </c>
      <c r="G30" s="49">
        <v>237</v>
      </c>
      <c r="H30" s="49">
        <v>237</v>
      </c>
    </row>
    <row r="31" spans="1:8" ht="60">
      <c r="A31" s="9" t="s">
        <v>241</v>
      </c>
      <c r="B31" s="9" t="s">
        <v>307</v>
      </c>
      <c r="C31" s="8" t="s">
        <v>420</v>
      </c>
      <c r="D31" s="19">
        <v>129</v>
      </c>
      <c r="E31" s="37" t="s">
        <v>178</v>
      </c>
      <c r="F31" s="49">
        <v>485.81</v>
      </c>
      <c r="G31" s="49">
        <v>404</v>
      </c>
      <c r="H31" s="49">
        <v>404</v>
      </c>
    </row>
    <row r="32" spans="1:8" ht="24">
      <c r="A32" s="9" t="s">
        <v>241</v>
      </c>
      <c r="B32" s="9" t="s">
        <v>307</v>
      </c>
      <c r="C32" s="8" t="s">
        <v>420</v>
      </c>
      <c r="D32" s="18" t="s">
        <v>243</v>
      </c>
      <c r="E32" s="36" t="s">
        <v>244</v>
      </c>
      <c r="F32" s="49">
        <f>F33</f>
        <v>40</v>
      </c>
      <c r="G32" s="49">
        <f>G33</f>
        <v>40</v>
      </c>
      <c r="H32" s="49">
        <f>H33</f>
        <v>40</v>
      </c>
    </row>
    <row r="33" spans="1:8" ht="24">
      <c r="A33" s="9" t="s">
        <v>241</v>
      </c>
      <c r="B33" s="9" t="s">
        <v>307</v>
      </c>
      <c r="C33" s="8" t="s">
        <v>420</v>
      </c>
      <c r="D33" s="9" t="s">
        <v>245</v>
      </c>
      <c r="E33" s="35" t="s">
        <v>228</v>
      </c>
      <c r="F33" s="49">
        <v>40</v>
      </c>
      <c r="G33" s="49">
        <v>40</v>
      </c>
      <c r="H33" s="49">
        <v>40</v>
      </c>
    </row>
    <row r="34" spans="1:8">
      <c r="A34" s="9" t="s">
        <v>241</v>
      </c>
      <c r="B34" s="9" t="s">
        <v>307</v>
      </c>
      <c r="C34" s="8" t="s">
        <v>420</v>
      </c>
      <c r="D34" s="18" t="s">
        <v>249</v>
      </c>
      <c r="E34" s="36" t="s">
        <v>250</v>
      </c>
      <c r="F34" s="49">
        <f>F35</f>
        <v>2</v>
      </c>
      <c r="G34" s="49">
        <f>G35</f>
        <v>2</v>
      </c>
      <c r="H34" s="49">
        <f>H35</f>
        <v>2</v>
      </c>
    </row>
    <row r="35" spans="1:8">
      <c r="A35" s="9" t="s">
        <v>241</v>
      </c>
      <c r="B35" s="9" t="s">
        <v>307</v>
      </c>
      <c r="C35" s="8" t="s">
        <v>420</v>
      </c>
      <c r="D35" s="9">
        <v>853</v>
      </c>
      <c r="E35" s="37" t="s">
        <v>536</v>
      </c>
      <c r="F35" s="49">
        <v>2</v>
      </c>
      <c r="G35" s="49">
        <v>2</v>
      </c>
      <c r="H35" s="49">
        <v>2</v>
      </c>
    </row>
    <row r="36" spans="1:8" ht="60">
      <c r="A36" s="9" t="s">
        <v>241</v>
      </c>
      <c r="B36" s="9" t="s">
        <v>307</v>
      </c>
      <c r="C36" s="8" t="s">
        <v>418</v>
      </c>
      <c r="D36" s="9"/>
      <c r="E36" s="37" t="s">
        <v>54</v>
      </c>
      <c r="F36" s="49">
        <f>F37</f>
        <v>416.4</v>
      </c>
      <c r="G36" s="49">
        <f>G37</f>
        <v>414</v>
      </c>
      <c r="H36" s="49">
        <f>H37</f>
        <v>414</v>
      </c>
    </row>
    <row r="37" spans="1:8" ht="72">
      <c r="A37" s="9" t="s">
        <v>241</v>
      </c>
      <c r="B37" s="9" t="s">
        <v>307</v>
      </c>
      <c r="C37" s="8" t="s">
        <v>418</v>
      </c>
      <c r="D37" s="18" t="s">
        <v>545</v>
      </c>
      <c r="E37" s="36" t="s">
        <v>546</v>
      </c>
      <c r="F37" s="49">
        <f>F38+F40+F39</f>
        <v>416.4</v>
      </c>
      <c r="G37" s="49">
        <f>G38+G40+G39</f>
        <v>414</v>
      </c>
      <c r="H37" s="49">
        <f>H38+H40+H39</f>
        <v>414</v>
      </c>
    </row>
    <row r="38" spans="1:8" ht="24">
      <c r="A38" s="9" t="s">
        <v>241</v>
      </c>
      <c r="B38" s="9" t="s">
        <v>307</v>
      </c>
      <c r="C38" s="8" t="s">
        <v>418</v>
      </c>
      <c r="D38" s="19" t="s">
        <v>547</v>
      </c>
      <c r="E38" s="37" t="s">
        <v>176</v>
      </c>
      <c r="F38" s="49">
        <v>255</v>
      </c>
      <c r="G38" s="49">
        <v>255</v>
      </c>
      <c r="H38" s="49">
        <v>255</v>
      </c>
    </row>
    <row r="39" spans="1:8" ht="24">
      <c r="A39" s="9" t="s">
        <v>241</v>
      </c>
      <c r="B39" s="9" t="s">
        <v>307</v>
      </c>
      <c r="C39" s="8" t="s">
        <v>418</v>
      </c>
      <c r="D39" s="19" t="s">
        <v>548</v>
      </c>
      <c r="E39" s="37" t="s">
        <v>549</v>
      </c>
      <c r="F39" s="49">
        <v>64.811999999999998</v>
      </c>
      <c r="G39" s="49">
        <v>62</v>
      </c>
      <c r="H39" s="49">
        <v>62</v>
      </c>
    </row>
    <row r="40" spans="1:8" ht="60">
      <c r="A40" s="9" t="s">
        <v>241</v>
      </c>
      <c r="B40" s="9" t="s">
        <v>307</v>
      </c>
      <c r="C40" s="8" t="s">
        <v>418</v>
      </c>
      <c r="D40" s="19">
        <v>129</v>
      </c>
      <c r="E40" s="37" t="s">
        <v>178</v>
      </c>
      <c r="F40" s="49">
        <v>96.587999999999994</v>
      </c>
      <c r="G40" s="49">
        <v>97</v>
      </c>
      <c r="H40" s="49">
        <v>97</v>
      </c>
    </row>
    <row r="41" spans="1:8" ht="60">
      <c r="A41" s="12" t="s">
        <v>241</v>
      </c>
      <c r="B41" s="12" t="s">
        <v>234</v>
      </c>
      <c r="C41" s="9"/>
      <c r="D41" s="9"/>
      <c r="E41" s="35" t="s">
        <v>55</v>
      </c>
      <c r="F41" s="48">
        <f>F42</f>
        <v>32016.078000000005</v>
      </c>
      <c r="G41" s="48">
        <f>G42</f>
        <v>31134.628000000001</v>
      </c>
      <c r="H41" s="48">
        <f>H42</f>
        <v>31134.628000000001</v>
      </c>
    </row>
    <row r="42" spans="1:8" ht="24">
      <c r="A42" s="9" t="s">
        <v>241</v>
      </c>
      <c r="B42" s="9" t="s">
        <v>234</v>
      </c>
      <c r="C42" s="8" t="s">
        <v>130</v>
      </c>
      <c r="D42" s="9"/>
      <c r="E42" s="35" t="s">
        <v>67</v>
      </c>
      <c r="F42" s="48">
        <f>F43+F51</f>
        <v>32016.078000000005</v>
      </c>
      <c r="G42" s="48">
        <f>G43+G51</f>
        <v>31134.628000000001</v>
      </c>
      <c r="H42" s="48">
        <f>H43+H51</f>
        <v>31134.628000000001</v>
      </c>
    </row>
    <row r="43" spans="1:8" ht="36">
      <c r="A43" s="9" t="s">
        <v>241</v>
      </c>
      <c r="B43" s="9" t="s">
        <v>234</v>
      </c>
      <c r="C43" s="8" t="s">
        <v>411</v>
      </c>
      <c r="D43" s="8"/>
      <c r="E43" s="35" t="s">
        <v>68</v>
      </c>
      <c r="F43" s="49">
        <f>F44</f>
        <v>1090.0920000000001</v>
      </c>
      <c r="G43" s="49">
        <f>G44</f>
        <v>880.02800000000002</v>
      </c>
      <c r="H43" s="49">
        <f>H44</f>
        <v>880.02800000000002</v>
      </c>
    </row>
    <row r="44" spans="1:8" ht="60">
      <c r="A44" s="9" t="s">
        <v>241</v>
      </c>
      <c r="B44" s="9" t="s">
        <v>234</v>
      </c>
      <c r="C44" s="9">
        <v>9950040680</v>
      </c>
      <c r="D44" s="9"/>
      <c r="E44" s="65" t="s">
        <v>336</v>
      </c>
      <c r="F44" s="49">
        <f>F45+F49</f>
        <v>1090.0920000000001</v>
      </c>
      <c r="G44" s="49">
        <f>G45+G49</f>
        <v>880.02800000000002</v>
      </c>
      <c r="H44" s="49">
        <f>H45+H49</f>
        <v>880.02800000000002</v>
      </c>
    </row>
    <row r="45" spans="1:8" ht="72">
      <c r="A45" s="9" t="s">
        <v>241</v>
      </c>
      <c r="B45" s="9" t="s">
        <v>234</v>
      </c>
      <c r="C45" s="9">
        <v>9950040680</v>
      </c>
      <c r="D45" s="18" t="s">
        <v>545</v>
      </c>
      <c r="E45" s="36" t="s">
        <v>546</v>
      </c>
      <c r="F45" s="49">
        <f>F46+F48+F47</f>
        <v>1043.3440000000001</v>
      </c>
      <c r="G45" s="49">
        <f>G46+G47+G48</f>
        <v>833.28</v>
      </c>
      <c r="H45" s="49">
        <f>H46+H47+H48</f>
        <v>833.28</v>
      </c>
    </row>
    <row r="46" spans="1:8" ht="24">
      <c r="A46" s="9" t="s">
        <v>241</v>
      </c>
      <c r="B46" s="9" t="s">
        <v>234</v>
      </c>
      <c r="C46" s="9">
        <v>9950040680</v>
      </c>
      <c r="D46" s="19" t="s">
        <v>547</v>
      </c>
      <c r="E46" s="37" t="s">
        <v>176</v>
      </c>
      <c r="F46" s="49">
        <v>758.3</v>
      </c>
      <c r="G46" s="49">
        <v>640</v>
      </c>
      <c r="H46" s="49">
        <v>640</v>
      </c>
    </row>
    <row r="47" spans="1:8" ht="48">
      <c r="A47" s="9" t="s">
        <v>241</v>
      </c>
      <c r="B47" s="9" t="s">
        <v>234</v>
      </c>
      <c r="C47" s="9">
        <v>9950040680</v>
      </c>
      <c r="D47" s="19" t="s">
        <v>548</v>
      </c>
      <c r="E47" s="37" t="s">
        <v>177</v>
      </c>
      <c r="F47" s="49">
        <v>45.015999999999998</v>
      </c>
      <c r="G47" s="49"/>
      <c r="H47" s="49"/>
    </row>
    <row r="48" spans="1:8" ht="60">
      <c r="A48" s="9" t="s">
        <v>241</v>
      </c>
      <c r="B48" s="9" t="s">
        <v>234</v>
      </c>
      <c r="C48" s="9">
        <v>9950040680</v>
      </c>
      <c r="D48" s="19">
        <v>129</v>
      </c>
      <c r="E48" s="37" t="s">
        <v>178</v>
      </c>
      <c r="F48" s="49">
        <v>240.02799999999999</v>
      </c>
      <c r="G48" s="49">
        <v>193.28</v>
      </c>
      <c r="H48" s="49">
        <v>193.28</v>
      </c>
    </row>
    <row r="49" spans="1:8" ht="24">
      <c r="A49" s="9" t="s">
        <v>241</v>
      </c>
      <c r="B49" s="9" t="s">
        <v>234</v>
      </c>
      <c r="C49" s="9">
        <v>9950040680</v>
      </c>
      <c r="D49" s="18" t="s">
        <v>243</v>
      </c>
      <c r="E49" s="36" t="s">
        <v>244</v>
      </c>
      <c r="F49" s="49">
        <f>F50</f>
        <v>46.747999999999998</v>
      </c>
      <c r="G49" s="49">
        <f>G50</f>
        <v>46.747999999999998</v>
      </c>
      <c r="H49" s="49">
        <f>H50</f>
        <v>46.747999999999998</v>
      </c>
    </row>
    <row r="50" spans="1:8" ht="24">
      <c r="A50" s="9" t="s">
        <v>241</v>
      </c>
      <c r="B50" s="9" t="s">
        <v>234</v>
      </c>
      <c r="C50" s="9">
        <v>9950040680</v>
      </c>
      <c r="D50" s="9" t="s">
        <v>245</v>
      </c>
      <c r="E50" s="35" t="s">
        <v>228</v>
      </c>
      <c r="F50" s="49">
        <v>46.747999999999998</v>
      </c>
      <c r="G50" s="49">
        <v>46.747999999999998</v>
      </c>
      <c r="H50" s="49">
        <v>46.747999999999998</v>
      </c>
    </row>
    <row r="51" spans="1:8" ht="36">
      <c r="A51" s="9" t="s">
        <v>241</v>
      </c>
      <c r="B51" s="9" t="s">
        <v>234</v>
      </c>
      <c r="C51" s="8" t="s">
        <v>129</v>
      </c>
      <c r="D51" s="9"/>
      <c r="E51" s="35" t="s">
        <v>62</v>
      </c>
      <c r="F51" s="49">
        <f>F52+F59+F64</f>
        <v>30925.986000000004</v>
      </c>
      <c r="G51" s="49">
        <f>G52+G59+G64</f>
        <v>30254.600000000002</v>
      </c>
      <c r="H51" s="49">
        <f>H52+H59+H64</f>
        <v>30254.600000000002</v>
      </c>
    </row>
    <row r="52" spans="1:8" ht="36">
      <c r="A52" s="9" t="s">
        <v>241</v>
      </c>
      <c r="B52" s="9" t="s">
        <v>234</v>
      </c>
      <c r="C52" s="8" t="s">
        <v>325</v>
      </c>
      <c r="D52" s="9"/>
      <c r="E52" s="35" t="s">
        <v>131</v>
      </c>
      <c r="F52" s="49">
        <f>F53+F57</f>
        <v>21832.766000000003</v>
      </c>
      <c r="G52" s="49">
        <f>G53+G57</f>
        <v>20990.7</v>
      </c>
      <c r="H52" s="49">
        <f>H53+H57</f>
        <v>20990.7</v>
      </c>
    </row>
    <row r="53" spans="1:8" ht="72">
      <c r="A53" s="9" t="s">
        <v>241</v>
      </c>
      <c r="B53" s="9" t="s">
        <v>234</v>
      </c>
      <c r="C53" s="8" t="s">
        <v>325</v>
      </c>
      <c r="D53" s="18" t="s">
        <v>545</v>
      </c>
      <c r="E53" s="36" t="s">
        <v>546</v>
      </c>
      <c r="F53" s="49">
        <f>F54+F55+F56</f>
        <v>20837.616000000002</v>
      </c>
      <c r="G53" s="49">
        <f>G54+G55+G56</f>
        <v>20489.7</v>
      </c>
      <c r="H53" s="49">
        <f>H54+H55+H56</f>
        <v>20489.7</v>
      </c>
    </row>
    <row r="54" spans="1:8" ht="24">
      <c r="A54" s="9" t="s">
        <v>241</v>
      </c>
      <c r="B54" s="9" t="s">
        <v>234</v>
      </c>
      <c r="C54" s="8" t="s">
        <v>325</v>
      </c>
      <c r="D54" s="19" t="s">
        <v>547</v>
      </c>
      <c r="E54" s="37" t="s">
        <v>176</v>
      </c>
      <c r="F54" s="49">
        <v>12778</v>
      </c>
      <c r="G54" s="49">
        <v>12480.7</v>
      </c>
      <c r="H54" s="49">
        <v>12480.7</v>
      </c>
    </row>
    <row r="55" spans="1:8" ht="48">
      <c r="A55" s="9" t="s">
        <v>241</v>
      </c>
      <c r="B55" s="9" t="s">
        <v>234</v>
      </c>
      <c r="C55" s="8" t="s">
        <v>325</v>
      </c>
      <c r="D55" s="19" t="s">
        <v>548</v>
      </c>
      <c r="E55" s="37" t="s">
        <v>177</v>
      </c>
      <c r="F55" s="49">
        <v>3257</v>
      </c>
      <c r="G55" s="49">
        <v>3257</v>
      </c>
      <c r="H55" s="49">
        <v>3257</v>
      </c>
    </row>
    <row r="56" spans="1:8" ht="60">
      <c r="A56" s="9" t="s">
        <v>241</v>
      </c>
      <c r="B56" s="9" t="s">
        <v>234</v>
      </c>
      <c r="C56" s="8" t="s">
        <v>325</v>
      </c>
      <c r="D56" s="19">
        <v>129</v>
      </c>
      <c r="E56" s="37" t="s">
        <v>178</v>
      </c>
      <c r="F56" s="49">
        <v>4802.616</v>
      </c>
      <c r="G56" s="49">
        <v>4752</v>
      </c>
      <c r="H56" s="49">
        <v>4752</v>
      </c>
    </row>
    <row r="57" spans="1:8" ht="24">
      <c r="A57" s="9" t="s">
        <v>241</v>
      </c>
      <c r="B57" s="9" t="s">
        <v>234</v>
      </c>
      <c r="C57" s="8" t="s">
        <v>325</v>
      </c>
      <c r="D57" s="18" t="s">
        <v>243</v>
      </c>
      <c r="E57" s="36" t="s">
        <v>244</v>
      </c>
      <c r="F57" s="49">
        <f>F58</f>
        <v>995.15</v>
      </c>
      <c r="G57" s="49">
        <f>G58</f>
        <v>501</v>
      </c>
      <c r="H57" s="49">
        <f>H58</f>
        <v>501</v>
      </c>
    </row>
    <row r="58" spans="1:8" ht="24">
      <c r="A58" s="9" t="s">
        <v>241</v>
      </c>
      <c r="B58" s="9" t="s">
        <v>234</v>
      </c>
      <c r="C58" s="8" t="s">
        <v>325</v>
      </c>
      <c r="D58" s="9" t="s">
        <v>245</v>
      </c>
      <c r="E58" s="35" t="s">
        <v>228</v>
      </c>
      <c r="F58" s="49">
        <v>995.15</v>
      </c>
      <c r="G58" s="49">
        <v>501</v>
      </c>
      <c r="H58" s="49">
        <v>501</v>
      </c>
    </row>
    <row r="59" spans="1:8" ht="24">
      <c r="A59" s="9" t="s">
        <v>241</v>
      </c>
      <c r="B59" s="9" t="s">
        <v>234</v>
      </c>
      <c r="C59" s="8" t="s">
        <v>326</v>
      </c>
      <c r="D59" s="9"/>
      <c r="E59" s="35" t="s">
        <v>132</v>
      </c>
      <c r="F59" s="49">
        <f>F60</f>
        <v>1474.2839999999999</v>
      </c>
      <c r="G59" s="49">
        <f>G60</f>
        <v>1434.8999999999999</v>
      </c>
      <c r="H59" s="49">
        <f>H60</f>
        <v>1434.8999999999999</v>
      </c>
    </row>
    <row r="60" spans="1:8" ht="72">
      <c r="A60" s="9" t="s">
        <v>241</v>
      </c>
      <c r="B60" s="9" t="s">
        <v>234</v>
      </c>
      <c r="C60" s="8" t="s">
        <v>326</v>
      </c>
      <c r="D60" s="18" t="s">
        <v>545</v>
      </c>
      <c r="E60" s="36" t="s">
        <v>546</v>
      </c>
      <c r="F60" s="49">
        <f>F61+F62+F63</f>
        <v>1474.2839999999999</v>
      </c>
      <c r="G60" s="49">
        <f>G61+G62+G63</f>
        <v>1434.8999999999999</v>
      </c>
      <c r="H60" s="49">
        <f>H61+H62+H63</f>
        <v>1434.8999999999999</v>
      </c>
    </row>
    <row r="61" spans="1:8" ht="24">
      <c r="A61" s="9" t="s">
        <v>241</v>
      </c>
      <c r="B61" s="9" t="s">
        <v>234</v>
      </c>
      <c r="C61" s="8" t="s">
        <v>326</v>
      </c>
      <c r="D61" s="19" t="s">
        <v>547</v>
      </c>
      <c r="E61" s="37" t="s">
        <v>176</v>
      </c>
      <c r="F61" s="49">
        <v>877.1</v>
      </c>
      <c r="G61" s="49">
        <v>877.1</v>
      </c>
      <c r="H61" s="49">
        <v>877.1</v>
      </c>
    </row>
    <row r="62" spans="1:8" ht="48">
      <c r="A62" s="9" t="s">
        <v>241</v>
      </c>
      <c r="B62" s="9" t="s">
        <v>234</v>
      </c>
      <c r="C62" s="8" t="s">
        <v>326</v>
      </c>
      <c r="D62" s="19" t="s">
        <v>548</v>
      </c>
      <c r="E62" s="37" t="s">
        <v>177</v>
      </c>
      <c r="F62" s="49">
        <v>264.38400000000001</v>
      </c>
      <c r="G62" s="49">
        <v>225</v>
      </c>
      <c r="H62" s="49">
        <v>225</v>
      </c>
    </row>
    <row r="63" spans="1:8" ht="60">
      <c r="A63" s="9" t="s">
        <v>241</v>
      </c>
      <c r="B63" s="9" t="s">
        <v>234</v>
      </c>
      <c r="C63" s="8" t="s">
        <v>326</v>
      </c>
      <c r="D63" s="19">
        <v>129</v>
      </c>
      <c r="E63" s="37" t="s">
        <v>178</v>
      </c>
      <c r="F63" s="49">
        <v>332.8</v>
      </c>
      <c r="G63" s="49">
        <v>332.8</v>
      </c>
      <c r="H63" s="49">
        <v>332.8</v>
      </c>
    </row>
    <row r="64" spans="1:8" ht="60">
      <c r="A64" s="9" t="s">
        <v>241</v>
      </c>
      <c r="B64" s="9" t="s">
        <v>234</v>
      </c>
      <c r="C64" s="8" t="s">
        <v>327</v>
      </c>
      <c r="D64" s="19"/>
      <c r="E64" s="37" t="s">
        <v>510</v>
      </c>
      <c r="F64" s="49">
        <f>F65</f>
        <v>7618.9359999999997</v>
      </c>
      <c r="G64" s="49">
        <f>G65</f>
        <v>7829</v>
      </c>
      <c r="H64" s="49">
        <f>H65</f>
        <v>7829</v>
      </c>
    </row>
    <row r="65" spans="1:8" ht="72">
      <c r="A65" s="9" t="s">
        <v>241</v>
      </c>
      <c r="B65" s="9" t="s">
        <v>234</v>
      </c>
      <c r="C65" s="8" t="s">
        <v>327</v>
      </c>
      <c r="D65" s="18" t="s">
        <v>545</v>
      </c>
      <c r="E65" s="36" t="s">
        <v>546</v>
      </c>
      <c r="F65" s="49">
        <f>F66+F67+F68</f>
        <v>7618.9359999999997</v>
      </c>
      <c r="G65" s="49">
        <f>G66+G67+G68</f>
        <v>7829</v>
      </c>
      <c r="H65" s="49">
        <f>H66+H67+H68</f>
        <v>7829</v>
      </c>
    </row>
    <row r="66" spans="1:8" ht="24">
      <c r="A66" s="9" t="s">
        <v>241</v>
      </c>
      <c r="B66" s="9" t="s">
        <v>234</v>
      </c>
      <c r="C66" s="8" t="s">
        <v>327</v>
      </c>
      <c r="D66" s="19" t="s">
        <v>547</v>
      </c>
      <c r="E66" s="37" t="s">
        <v>176</v>
      </c>
      <c r="F66" s="49">
        <v>4596.7</v>
      </c>
      <c r="G66" s="49">
        <v>4715</v>
      </c>
      <c r="H66" s="49">
        <v>4715</v>
      </c>
    </row>
    <row r="67" spans="1:8" ht="24">
      <c r="A67" s="9" t="s">
        <v>241</v>
      </c>
      <c r="B67" s="9" t="s">
        <v>234</v>
      </c>
      <c r="C67" s="8" t="s">
        <v>327</v>
      </c>
      <c r="D67" s="19" t="s">
        <v>548</v>
      </c>
      <c r="E67" s="37" t="s">
        <v>549</v>
      </c>
      <c r="F67" s="49">
        <v>1252.9839999999999</v>
      </c>
      <c r="G67" s="49">
        <v>1298</v>
      </c>
      <c r="H67" s="49">
        <v>1298</v>
      </c>
    </row>
    <row r="68" spans="1:8" ht="60">
      <c r="A68" s="9" t="s">
        <v>241</v>
      </c>
      <c r="B68" s="9" t="s">
        <v>234</v>
      </c>
      <c r="C68" s="8" t="s">
        <v>327</v>
      </c>
      <c r="D68" s="19">
        <v>129</v>
      </c>
      <c r="E68" s="37" t="s">
        <v>178</v>
      </c>
      <c r="F68" s="49">
        <v>1769.252</v>
      </c>
      <c r="G68" s="49">
        <v>1816</v>
      </c>
      <c r="H68" s="49">
        <v>1816</v>
      </c>
    </row>
    <row r="69" spans="1:8">
      <c r="A69" s="12" t="s">
        <v>241</v>
      </c>
      <c r="B69" s="13" t="s">
        <v>26</v>
      </c>
      <c r="C69" s="13"/>
      <c r="D69" s="61"/>
      <c r="E69" s="83" t="s">
        <v>353</v>
      </c>
      <c r="F69" s="48">
        <f t="shared" ref="F69:H73" si="1">F70</f>
        <v>103.6</v>
      </c>
      <c r="G69" s="48">
        <f t="shared" si="1"/>
        <v>6.9</v>
      </c>
      <c r="H69" s="48">
        <f t="shared" si="1"/>
        <v>11.1</v>
      </c>
    </row>
    <row r="70" spans="1:8" ht="24">
      <c r="A70" s="9" t="s">
        <v>241</v>
      </c>
      <c r="B70" s="8" t="s">
        <v>26</v>
      </c>
      <c r="C70" s="8" t="s">
        <v>130</v>
      </c>
      <c r="D70" s="9"/>
      <c r="E70" s="35" t="s">
        <v>67</v>
      </c>
      <c r="F70" s="49">
        <f t="shared" si="1"/>
        <v>103.6</v>
      </c>
      <c r="G70" s="49">
        <f t="shared" si="1"/>
        <v>6.9</v>
      </c>
      <c r="H70" s="49">
        <f t="shared" si="1"/>
        <v>11.1</v>
      </c>
    </row>
    <row r="71" spans="1:8" ht="36">
      <c r="A71" s="14" t="s">
        <v>241</v>
      </c>
      <c r="B71" s="15" t="s">
        <v>26</v>
      </c>
      <c r="C71" s="72" t="s">
        <v>411</v>
      </c>
      <c r="D71" s="15"/>
      <c r="E71" s="45" t="s">
        <v>68</v>
      </c>
      <c r="F71" s="49">
        <f t="shared" si="1"/>
        <v>103.6</v>
      </c>
      <c r="G71" s="49">
        <f t="shared" si="1"/>
        <v>6.9</v>
      </c>
      <c r="H71" s="49">
        <f t="shared" si="1"/>
        <v>11.1</v>
      </c>
    </row>
    <row r="72" spans="1:8" ht="60">
      <c r="A72" s="9" t="s">
        <v>241</v>
      </c>
      <c r="B72" s="8" t="s">
        <v>26</v>
      </c>
      <c r="C72" s="72" t="s">
        <v>620</v>
      </c>
      <c r="D72" s="19"/>
      <c r="E72" s="23" t="s">
        <v>352</v>
      </c>
      <c r="F72" s="66">
        <f t="shared" si="1"/>
        <v>103.6</v>
      </c>
      <c r="G72" s="66">
        <f t="shared" si="1"/>
        <v>6.9</v>
      </c>
      <c r="H72" s="66">
        <f t="shared" si="1"/>
        <v>11.1</v>
      </c>
    </row>
    <row r="73" spans="1:8" ht="24">
      <c r="A73" s="9" t="s">
        <v>241</v>
      </c>
      <c r="B73" s="8" t="s">
        <v>26</v>
      </c>
      <c r="C73" s="72" t="s">
        <v>620</v>
      </c>
      <c r="D73" s="18" t="s">
        <v>243</v>
      </c>
      <c r="E73" s="36" t="s">
        <v>244</v>
      </c>
      <c r="F73" s="66">
        <f t="shared" si="1"/>
        <v>103.6</v>
      </c>
      <c r="G73" s="66">
        <f t="shared" si="1"/>
        <v>6.9</v>
      </c>
      <c r="H73" s="66">
        <f t="shared" si="1"/>
        <v>11.1</v>
      </c>
    </row>
    <row r="74" spans="1:8" ht="24">
      <c r="A74" s="9" t="s">
        <v>241</v>
      </c>
      <c r="B74" s="8" t="s">
        <v>26</v>
      </c>
      <c r="C74" s="72" t="s">
        <v>620</v>
      </c>
      <c r="D74" s="9" t="s">
        <v>245</v>
      </c>
      <c r="E74" s="35" t="s">
        <v>228</v>
      </c>
      <c r="F74" s="66">
        <v>103.6</v>
      </c>
      <c r="G74" s="49">
        <v>6.9</v>
      </c>
      <c r="H74" s="49">
        <v>11.1</v>
      </c>
    </row>
    <row r="75" spans="1:8" ht="48">
      <c r="A75" s="12" t="s">
        <v>241</v>
      </c>
      <c r="B75" s="12" t="s">
        <v>22</v>
      </c>
      <c r="C75" s="8"/>
      <c r="D75" s="9"/>
      <c r="E75" s="35" t="s">
        <v>33</v>
      </c>
      <c r="F75" s="57">
        <f>F76</f>
        <v>13507.366</v>
      </c>
      <c r="G75" s="57">
        <f>G76</f>
        <v>13487.7</v>
      </c>
      <c r="H75" s="57">
        <f>H76</f>
        <v>13545.800000000001</v>
      </c>
    </row>
    <row r="76" spans="1:8" ht="24">
      <c r="A76" s="9" t="s">
        <v>241</v>
      </c>
      <c r="B76" s="9" t="s">
        <v>22</v>
      </c>
      <c r="C76" s="8" t="s">
        <v>130</v>
      </c>
      <c r="D76" s="9"/>
      <c r="E76" s="35" t="s">
        <v>67</v>
      </c>
      <c r="F76" s="49">
        <f>F77+F96</f>
        <v>13507.366</v>
      </c>
      <c r="G76" s="49">
        <f>G77+G96</f>
        <v>13487.7</v>
      </c>
      <c r="H76" s="49">
        <f>H77+H96</f>
        <v>13545.800000000001</v>
      </c>
    </row>
    <row r="77" spans="1:8" ht="36">
      <c r="A77" s="9" t="s">
        <v>241</v>
      </c>
      <c r="B77" s="9" t="s">
        <v>22</v>
      </c>
      <c r="C77" s="8" t="s">
        <v>129</v>
      </c>
      <c r="D77" s="9"/>
      <c r="E77" s="35" t="s">
        <v>64</v>
      </c>
      <c r="F77" s="49">
        <f>F78+F83+F92</f>
        <v>11029.805</v>
      </c>
      <c r="G77" s="49">
        <f>G78+G83+G92</f>
        <v>11659.300000000001</v>
      </c>
      <c r="H77" s="49">
        <f>H78+H83+H92</f>
        <v>11659.300000000001</v>
      </c>
    </row>
    <row r="78" spans="1:8" ht="36">
      <c r="A78" s="9" t="s">
        <v>241</v>
      </c>
      <c r="B78" s="9" t="s">
        <v>22</v>
      </c>
      <c r="C78" s="8" t="s">
        <v>325</v>
      </c>
      <c r="D78" s="9"/>
      <c r="E78" s="35" t="s">
        <v>131</v>
      </c>
      <c r="F78" s="49">
        <f>F79</f>
        <v>5478.6689999999999</v>
      </c>
      <c r="G78" s="49">
        <f>G79</f>
        <v>6213.2</v>
      </c>
      <c r="H78" s="49">
        <f>H79</f>
        <v>6213.2</v>
      </c>
    </row>
    <row r="79" spans="1:8" ht="72">
      <c r="A79" s="9" t="s">
        <v>241</v>
      </c>
      <c r="B79" s="9" t="s">
        <v>22</v>
      </c>
      <c r="C79" s="8" t="s">
        <v>325</v>
      </c>
      <c r="D79" s="18" t="s">
        <v>545</v>
      </c>
      <c r="E79" s="36" t="s">
        <v>546</v>
      </c>
      <c r="F79" s="49">
        <f>F80+F82+F81</f>
        <v>5478.6689999999999</v>
      </c>
      <c r="G79" s="49">
        <f>G80+G82+G81</f>
        <v>6213.2</v>
      </c>
      <c r="H79" s="49">
        <f>H80+H82+H81</f>
        <v>6213.2</v>
      </c>
    </row>
    <row r="80" spans="1:8" ht="24">
      <c r="A80" s="9" t="s">
        <v>241</v>
      </c>
      <c r="B80" s="9" t="s">
        <v>22</v>
      </c>
      <c r="C80" s="8" t="s">
        <v>325</v>
      </c>
      <c r="D80" s="19" t="s">
        <v>547</v>
      </c>
      <c r="E80" s="37" t="s">
        <v>176</v>
      </c>
      <c r="F80" s="49">
        <v>3671.4</v>
      </c>
      <c r="G80" s="49">
        <v>3671.4</v>
      </c>
      <c r="H80" s="49">
        <v>3671.4</v>
      </c>
    </row>
    <row r="81" spans="1:8" ht="24">
      <c r="A81" s="9" t="s">
        <v>241</v>
      </c>
      <c r="B81" s="9" t="s">
        <v>22</v>
      </c>
      <c r="C81" s="8" t="s">
        <v>325</v>
      </c>
      <c r="D81" s="19" t="s">
        <v>548</v>
      </c>
      <c r="E81" s="37" t="s">
        <v>549</v>
      </c>
      <c r="F81" s="49">
        <v>535.86599999999999</v>
      </c>
      <c r="G81" s="49">
        <v>1100</v>
      </c>
      <c r="H81" s="49">
        <v>1100</v>
      </c>
    </row>
    <row r="82" spans="1:8" ht="60">
      <c r="A82" s="9" t="s">
        <v>241</v>
      </c>
      <c r="B82" s="9" t="s">
        <v>22</v>
      </c>
      <c r="C82" s="8" t="s">
        <v>325</v>
      </c>
      <c r="D82" s="19">
        <v>129</v>
      </c>
      <c r="E82" s="37" t="s">
        <v>178</v>
      </c>
      <c r="F82" s="49">
        <v>1271.403</v>
      </c>
      <c r="G82" s="49">
        <v>1441.8</v>
      </c>
      <c r="H82" s="49">
        <v>1441.8</v>
      </c>
    </row>
    <row r="83" spans="1:8" ht="36">
      <c r="A83" s="9" t="s">
        <v>241</v>
      </c>
      <c r="B83" s="9" t="s">
        <v>22</v>
      </c>
      <c r="C83" s="24" t="s">
        <v>421</v>
      </c>
      <c r="D83" s="9"/>
      <c r="E83" s="35" t="s">
        <v>65</v>
      </c>
      <c r="F83" s="49">
        <f>F84+F88+F90</f>
        <v>2563.0360000000005</v>
      </c>
      <c r="G83" s="49">
        <f>G84+G88+G90</f>
        <v>2458.0000000000005</v>
      </c>
      <c r="H83" s="49">
        <f>H84+H88+H90</f>
        <v>2458.0000000000005</v>
      </c>
    </row>
    <row r="84" spans="1:8" ht="72">
      <c r="A84" s="9" t="s">
        <v>241</v>
      </c>
      <c r="B84" s="9" t="s">
        <v>22</v>
      </c>
      <c r="C84" s="24" t="s">
        <v>421</v>
      </c>
      <c r="D84" s="18" t="s">
        <v>545</v>
      </c>
      <c r="E84" s="36" t="s">
        <v>546</v>
      </c>
      <c r="F84" s="49">
        <f>F85+F86+F87</f>
        <v>2506.8360000000002</v>
      </c>
      <c r="G84" s="49">
        <f>G85+G86+G87</f>
        <v>2401.8000000000002</v>
      </c>
      <c r="H84" s="49">
        <f>H85+H86+H87</f>
        <v>2401.8000000000002</v>
      </c>
    </row>
    <row r="85" spans="1:8" ht="24">
      <c r="A85" s="9" t="s">
        <v>241</v>
      </c>
      <c r="B85" s="9" t="s">
        <v>22</v>
      </c>
      <c r="C85" s="24" t="s">
        <v>421</v>
      </c>
      <c r="D85" s="19" t="s">
        <v>547</v>
      </c>
      <c r="E85" s="37" t="s">
        <v>176</v>
      </c>
      <c r="F85" s="49">
        <v>1506.7</v>
      </c>
      <c r="G85" s="49">
        <v>1506.7</v>
      </c>
      <c r="H85" s="49">
        <v>1506.7</v>
      </c>
    </row>
    <row r="86" spans="1:8" ht="24">
      <c r="A86" s="9" t="s">
        <v>241</v>
      </c>
      <c r="B86" s="9" t="s">
        <v>22</v>
      </c>
      <c r="C86" s="24" t="s">
        <v>421</v>
      </c>
      <c r="D86" s="19" t="s">
        <v>548</v>
      </c>
      <c r="E86" s="37" t="s">
        <v>549</v>
      </c>
      <c r="F86" s="49">
        <v>446.762</v>
      </c>
      <c r="G86" s="49">
        <v>338</v>
      </c>
      <c r="H86" s="49">
        <v>338</v>
      </c>
    </row>
    <row r="87" spans="1:8" ht="60">
      <c r="A87" s="9" t="s">
        <v>241</v>
      </c>
      <c r="B87" s="9" t="s">
        <v>22</v>
      </c>
      <c r="C87" s="24" t="s">
        <v>421</v>
      </c>
      <c r="D87" s="19">
        <v>129</v>
      </c>
      <c r="E87" s="37" t="s">
        <v>178</v>
      </c>
      <c r="F87" s="49">
        <v>553.37400000000002</v>
      </c>
      <c r="G87" s="49">
        <v>557.1</v>
      </c>
      <c r="H87" s="49">
        <v>557.1</v>
      </c>
    </row>
    <row r="88" spans="1:8" ht="24">
      <c r="A88" s="9" t="s">
        <v>241</v>
      </c>
      <c r="B88" s="9" t="s">
        <v>22</v>
      </c>
      <c r="C88" s="24" t="s">
        <v>421</v>
      </c>
      <c r="D88" s="18" t="s">
        <v>243</v>
      </c>
      <c r="E88" s="36" t="s">
        <v>244</v>
      </c>
      <c r="F88" s="49">
        <f>F89</f>
        <v>54.9</v>
      </c>
      <c r="G88" s="49">
        <f>G89</f>
        <v>54.9</v>
      </c>
      <c r="H88" s="49">
        <f>H89</f>
        <v>54.9</v>
      </c>
    </row>
    <row r="89" spans="1:8" ht="24">
      <c r="A89" s="9" t="s">
        <v>241</v>
      </c>
      <c r="B89" s="9" t="s">
        <v>22</v>
      </c>
      <c r="C89" s="24" t="s">
        <v>421</v>
      </c>
      <c r="D89" s="9" t="s">
        <v>245</v>
      </c>
      <c r="E89" s="35" t="s">
        <v>228</v>
      </c>
      <c r="F89" s="49">
        <v>54.9</v>
      </c>
      <c r="G89" s="49">
        <v>54.9</v>
      </c>
      <c r="H89" s="49">
        <v>54.9</v>
      </c>
    </row>
    <row r="90" spans="1:8">
      <c r="A90" s="9" t="s">
        <v>241</v>
      </c>
      <c r="B90" s="9" t="s">
        <v>22</v>
      </c>
      <c r="C90" s="24" t="s">
        <v>421</v>
      </c>
      <c r="D90" s="9" t="s">
        <v>249</v>
      </c>
      <c r="E90" s="36" t="s">
        <v>250</v>
      </c>
      <c r="F90" s="49">
        <f>F91</f>
        <v>1.3</v>
      </c>
      <c r="G90" s="49">
        <f>G91</f>
        <v>1.3</v>
      </c>
      <c r="H90" s="49">
        <f>H91</f>
        <v>1.3</v>
      </c>
    </row>
    <row r="91" spans="1:8">
      <c r="A91" s="14" t="s">
        <v>241</v>
      </c>
      <c r="B91" s="14" t="s">
        <v>22</v>
      </c>
      <c r="C91" s="24" t="s">
        <v>421</v>
      </c>
      <c r="D91" s="9">
        <v>853</v>
      </c>
      <c r="E91" s="37" t="s">
        <v>536</v>
      </c>
      <c r="F91" s="55">
        <v>1.3</v>
      </c>
      <c r="G91" s="55">
        <v>1.3</v>
      </c>
      <c r="H91" s="55">
        <v>1.3</v>
      </c>
    </row>
    <row r="92" spans="1:8" ht="60">
      <c r="A92" s="9" t="s">
        <v>241</v>
      </c>
      <c r="B92" s="9" t="s">
        <v>22</v>
      </c>
      <c r="C92" s="8" t="s">
        <v>327</v>
      </c>
      <c r="D92" s="19"/>
      <c r="E92" s="37" t="s">
        <v>510</v>
      </c>
      <c r="F92" s="49">
        <f>F93</f>
        <v>2988.1</v>
      </c>
      <c r="G92" s="49">
        <f>G93</f>
        <v>2988.1</v>
      </c>
      <c r="H92" s="49">
        <f>H93</f>
        <v>2988.1</v>
      </c>
    </row>
    <row r="93" spans="1:8" ht="72">
      <c r="A93" s="9" t="s">
        <v>241</v>
      </c>
      <c r="B93" s="9" t="s">
        <v>22</v>
      </c>
      <c r="C93" s="8" t="s">
        <v>327</v>
      </c>
      <c r="D93" s="18" t="s">
        <v>545</v>
      </c>
      <c r="E93" s="36" t="s">
        <v>546</v>
      </c>
      <c r="F93" s="49">
        <f>F94+F95</f>
        <v>2988.1</v>
      </c>
      <c r="G93" s="49">
        <f>G94+G95</f>
        <v>2988.1</v>
      </c>
      <c r="H93" s="49">
        <f>H94+H95</f>
        <v>2988.1</v>
      </c>
    </row>
    <row r="94" spans="1:8" ht="24">
      <c r="A94" s="9" t="s">
        <v>241</v>
      </c>
      <c r="B94" s="9" t="s">
        <v>22</v>
      </c>
      <c r="C94" s="8" t="s">
        <v>327</v>
      </c>
      <c r="D94" s="19" t="s">
        <v>547</v>
      </c>
      <c r="E94" s="37" t="s">
        <v>176</v>
      </c>
      <c r="F94" s="49">
        <v>2295</v>
      </c>
      <c r="G94" s="49">
        <v>2295</v>
      </c>
      <c r="H94" s="49">
        <v>2295</v>
      </c>
    </row>
    <row r="95" spans="1:8" ht="60">
      <c r="A95" s="9" t="s">
        <v>241</v>
      </c>
      <c r="B95" s="9" t="s">
        <v>22</v>
      </c>
      <c r="C95" s="8" t="s">
        <v>327</v>
      </c>
      <c r="D95" s="19">
        <v>129</v>
      </c>
      <c r="E95" s="37" t="s">
        <v>178</v>
      </c>
      <c r="F95" s="49">
        <v>693.1</v>
      </c>
      <c r="G95" s="49">
        <v>693.1</v>
      </c>
      <c r="H95" s="49">
        <v>693.1</v>
      </c>
    </row>
    <row r="96" spans="1:8" ht="36">
      <c r="A96" s="14" t="s">
        <v>241</v>
      </c>
      <c r="B96" s="14" t="s">
        <v>22</v>
      </c>
      <c r="C96" s="8" t="s">
        <v>411</v>
      </c>
      <c r="D96" s="8"/>
      <c r="E96" s="35" t="s">
        <v>68</v>
      </c>
      <c r="F96" s="55">
        <f>F97</f>
        <v>2477.5610000000001</v>
      </c>
      <c r="G96" s="55">
        <f>G97</f>
        <v>1828.4</v>
      </c>
      <c r="H96" s="55">
        <f>H97</f>
        <v>1886.5</v>
      </c>
    </row>
    <row r="97" spans="1:8" ht="48">
      <c r="A97" s="9" t="s">
        <v>241</v>
      </c>
      <c r="B97" s="9" t="s">
        <v>22</v>
      </c>
      <c r="C97" s="8" t="s">
        <v>422</v>
      </c>
      <c r="D97" s="9"/>
      <c r="E97" s="35" t="s">
        <v>303</v>
      </c>
      <c r="F97" s="49">
        <f>F98+F101</f>
        <v>2477.5610000000001</v>
      </c>
      <c r="G97" s="49">
        <f>G98+G101</f>
        <v>1828.4</v>
      </c>
      <c r="H97" s="49">
        <f>H98+H101</f>
        <v>1886.5</v>
      </c>
    </row>
    <row r="98" spans="1:8" ht="72">
      <c r="A98" s="9" t="s">
        <v>241</v>
      </c>
      <c r="B98" s="9" t="s">
        <v>22</v>
      </c>
      <c r="C98" s="8" t="s">
        <v>422</v>
      </c>
      <c r="D98" s="18" t="s">
        <v>545</v>
      </c>
      <c r="E98" s="36" t="s">
        <v>546</v>
      </c>
      <c r="F98" s="49">
        <f>F99+F100</f>
        <v>1607.5610000000001</v>
      </c>
      <c r="G98" s="49">
        <f>G99+G100</f>
        <v>924.2</v>
      </c>
      <c r="H98" s="49">
        <f>H99+H100</f>
        <v>924.2</v>
      </c>
    </row>
    <row r="99" spans="1:8" ht="24">
      <c r="A99" s="9" t="s">
        <v>241</v>
      </c>
      <c r="B99" s="9" t="s">
        <v>22</v>
      </c>
      <c r="C99" s="8" t="s">
        <v>422</v>
      </c>
      <c r="D99" s="19" t="s">
        <v>548</v>
      </c>
      <c r="E99" s="37" t="s">
        <v>549</v>
      </c>
      <c r="F99" s="49">
        <v>1258.7550000000001</v>
      </c>
      <c r="G99" s="49">
        <v>733.9</v>
      </c>
      <c r="H99" s="49">
        <v>733.9</v>
      </c>
    </row>
    <row r="100" spans="1:8" ht="60">
      <c r="A100" s="9" t="s">
        <v>241</v>
      </c>
      <c r="B100" s="9" t="s">
        <v>22</v>
      </c>
      <c r="C100" s="8" t="s">
        <v>422</v>
      </c>
      <c r="D100" s="19">
        <v>129</v>
      </c>
      <c r="E100" s="37" t="s">
        <v>178</v>
      </c>
      <c r="F100" s="49">
        <v>348.80599999999998</v>
      </c>
      <c r="G100" s="49">
        <v>190.3</v>
      </c>
      <c r="H100" s="49">
        <v>190.3</v>
      </c>
    </row>
    <row r="101" spans="1:8" ht="24">
      <c r="A101" s="9" t="s">
        <v>241</v>
      </c>
      <c r="B101" s="9" t="s">
        <v>22</v>
      </c>
      <c r="C101" s="8" t="s">
        <v>422</v>
      </c>
      <c r="D101" s="18" t="s">
        <v>243</v>
      </c>
      <c r="E101" s="36" t="s">
        <v>244</v>
      </c>
      <c r="F101" s="49">
        <f>F102</f>
        <v>870</v>
      </c>
      <c r="G101" s="49">
        <f>G102</f>
        <v>904.2</v>
      </c>
      <c r="H101" s="49">
        <f>H102</f>
        <v>962.3</v>
      </c>
    </row>
    <row r="102" spans="1:8" ht="24">
      <c r="A102" s="9" t="s">
        <v>241</v>
      </c>
      <c r="B102" s="9" t="s">
        <v>22</v>
      </c>
      <c r="C102" s="8" t="s">
        <v>422</v>
      </c>
      <c r="D102" s="9" t="s">
        <v>245</v>
      </c>
      <c r="E102" s="35" t="s">
        <v>228</v>
      </c>
      <c r="F102" s="49">
        <v>870</v>
      </c>
      <c r="G102" s="49">
        <v>904.2</v>
      </c>
      <c r="H102" s="49">
        <v>962.3</v>
      </c>
    </row>
    <row r="103" spans="1:8" ht="24">
      <c r="A103" s="59" t="s">
        <v>241</v>
      </c>
      <c r="B103" s="60" t="s">
        <v>252</v>
      </c>
      <c r="C103" s="64"/>
      <c r="D103" s="64"/>
      <c r="E103" s="67" t="s">
        <v>337</v>
      </c>
      <c r="F103" s="48">
        <f>F104</f>
        <v>3581</v>
      </c>
      <c r="G103" s="49"/>
      <c r="H103" s="49"/>
    </row>
    <row r="104" spans="1:8" ht="24">
      <c r="A104" s="14" t="s">
        <v>241</v>
      </c>
      <c r="B104" s="15" t="s">
        <v>252</v>
      </c>
      <c r="C104" s="8" t="s">
        <v>130</v>
      </c>
      <c r="D104" s="8"/>
      <c r="E104" s="35" t="s">
        <v>67</v>
      </c>
      <c r="F104" s="49">
        <f>F105</f>
        <v>3581</v>
      </c>
      <c r="G104" s="49"/>
      <c r="H104" s="49"/>
    </row>
    <row r="105" spans="1:8" ht="36">
      <c r="A105" s="14" t="s">
        <v>241</v>
      </c>
      <c r="B105" s="15" t="s">
        <v>252</v>
      </c>
      <c r="C105" s="8" t="s">
        <v>387</v>
      </c>
      <c r="D105" s="8"/>
      <c r="E105" s="35" t="s">
        <v>388</v>
      </c>
      <c r="F105" s="49">
        <f>F106</f>
        <v>3581</v>
      </c>
      <c r="G105" s="49"/>
      <c r="H105" s="49"/>
    </row>
    <row r="106" spans="1:8" ht="24">
      <c r="A106" s="14" t="s">
        <v>241</v>
      </c>
      <c r="B106" s="15" t="s">
        <v>252</v>
      </c>
      <c r="C106" s="64">
        <v>9940020170</v>
      </c>
      <c r="D106" s="64"/>
      <c r="E106" s="23" t="s">
        <v>338</v>
      </c>
      <c r="F106" s="49">
        <f>F107</f>
        <v>3581</v>
      </c>
      <c r="G106" s="49"/>
      <c r="H106" s="49"/>
    </row>
    <row r="107" spans="1:8" ht="24">
      <c r="A107" s="14" t="s">
        <v>241</v>
      </c>
      <c r="B107" s="15" t="s">
        <v>252</v>
      </c>
      <c r="C107" s="64">
        <v>9940020170</v>
      </c>
      <c r="D107" s="18" t="s">
        <v>243</v>
      </c>
      <c r="E107" s="36" t="s">
        <v>244</v>
      </c>
      <c r="F107" s="49">
        <f>F108</f>
        <v>3581</v>
      </c>
      <c r="G107" s="49"/>
      <c r="H107" s="49"/>
    </row>
    <row r="108" spans="1:8" ht="24">
      <c r="A108" s="14" t="s">
        <v>241</v>
      </c>
      <c r="B108" s="15" t="s">
        <v>252</v>
      </c>
      <c r="C108" s="64">
        <v>9940020170</v>
      </c>
      <c r="D108" s="9" t="s">
        <v>245</v>
      </c>
      <c r="E108" s="35" t="s">
        <v>228</v>
      </c>
      <c r="F108" s="49">
        <v>3581</v>
      </c>
      <c r="G108" s="49"/>
      <c r="H108" s="49"/>
    </row>
    <row r="109" spans="1:8">
      <c r="A109" s="12" t="s">
        <v>241</v>
      </c>
      <c r="B109" s="12" t="s">
        <v>309</v>
      </c>
      <c r="C109" s="13"/>
      <c r="D109" s="12"/>
      <c r="E109" s="39" t="s">
        <v>285</v>
      </c>
      <c r="F109" s="48">
        <f>F112</f>
        <v>200</v>
      </c>
      <c r="G109" s="48">
        <f>G112</f>
        <v>200</v>
      </c>
      <c r="H109" s="48">
        <f>H112</f>
        <v>200</v>
      </c>
    </row>
    <row r="110" spans="1:8" ht="24">
      <c r="A110" s="9" t="s">
        <v>241</v>
      </c>
      <c r="B110" s="9" t="s">
        <v>309</v>
      </c>
      <c r="C110" s="8" t="s">
        <v>130</v>
      </c>
      <c r="D110" s="8"/>
      <c r="E110" s="35" t="s">
        <v>67</v>
      </c>
      <c r="F110" s="49">
        <f>F112</f>
        <v>200</v>
      </c>
      <c r="G110" s="49">
        <f>G112</f>
        <v>200</v>
      </c>
      <c r="H110" s="49">
        <f>H112</f>
        <v>200</v>
      </c>
    </row>
    <row r="111" spans="1:8" ht="24">
      <c r="A111" s="9" t="s">
        <v>241</v>
      </c>
      <c r="B111" s="9" t="s">
        <v>309</v>
      </c>
      <c r="C111" s="8" t="s">
        <v>182</v>
      </c>
      <c r="D111" s="8"/>
      <c r="E111" s="35" t="s">
        <v>183</v>
      </c>
      <c r="F111" s="49">
        <f>F112</f>
        <v>200</v>
      </c>
      <c r="G111" s="49">
        <f>G112</f>
        <v>200</v>
      </c>
      <c r="H111" s="49">
        <f>H112</f>
        <v>200</v>
      </c>
    </row>
    <row r="112" spans="1:8" ht="24">
      <c r="A112" s="9" t="s">
        <v>241</v>
      </c>
      <c r="B112" s="9" t="s">
        <v>309</v>
      </c>
      <c r="C112" s="8" t="s">
        <v>328</v>
      </c>
      <c r="D112" s="9"/>
      <c r="E112" s="35" t="s">
        <v>542</v>
      </c>
      <c r="F112" s="49">
        <f>F114</f>
        <v>200</v>
      </c>
      <c r="G112" s="49">
        <f>G114</f>
        <v>200</v>
      </c>
      <c r="H112" s="49">
        <f>H114</f>
        <v>200</v>
      </c>
    </row>
    <row r="113" spans="1:8">
      <c r="A113" s="9" t="s">
        <v>241</v>
      </c>
      <c r="B113" s="9" t="s">
        <v>309</v>
      </c>
      <c r="C113" s="8" t="s">
        <v>328</v>
      </c>
      <c r="D113" s="9">
        <v>800</v>
      </c>
      <c r="E113" s="35" t="s">
        <v>250</v>
      </c>
      <c r="F113" s="49">
        <v>200</v>
      </c>
      <c r="G113" s="49">
        <v>200</v>
      </c>
      <c r="H113" s="49">
        <v>200</v>
      </c>
    </row>
    <row r="114" spans="1:8">
      <c r="A114" s="9" t="s">
        <v>241</v>
      </c>
      <c r="B114" s="9" t="s">
        <v>309</v>
      </c>
      <c r="C114" s="8" t="s">
        <v>328</v>
      </c>
      <c r="D114" s="9" t="s">
        <v>61</v>
      </c>
      <c r="E114" s="35" t="s">
        <v>66</v>
      </c>
      <c r="F114" s="49">
        <v>200</v>
      </c>
      <c r="G114" s="49">
        <v>200</v>
      </c>
      <c r="H114" s="49">
        <v>200</v>
      </c>
    </row>
    <row r="115" spans="1:8">
      <c r="A115" s="12" t="s">
        <v>241</v>
      </c>
      <c r="B115" s="12" t="s">
        <v>23</v>
      </c>
      <c r="C115" s="8"/>
      <c r="D115" s="9"/>
      <c r="E115" s="39" t="s">
        <v>24</v>
      </c>
      <c r="F115" s="48">
        <f>F122+F116</f>
        <v>74191.263000000006</v>
      </c>
      <c r="G115" s="48">
        <f>G122</f>
        <v>32968.400000000001</v>
      </c>
      <c r="H115" s="48">
        <f>H122</f>
        <v>33761.4</v>
      </c>
    </row>
    <row r="116" spans="1:8" ht="36">
      <c r="A116" s="9" t="s">
        <v>241</v>
      </c>
      <c r="B116" s="9" t="s">
        <v>23</v>
      </c>
      <c r="C116" s="8" t="s">
        <v>394</v>
      </c>
      <c r="D116" s="9"/>
      <c r="E116" s="35" t="s">
        <v>97</v>
      </c>
      <c r="F116" s="49">
        <f>F117</f>
        <v>160</v>
      </c>
      <c r="G116" s="48"/>
      <c r="H116" s="48"/>
    </row>
    <row r="117" spans="1:8" ht="60">
      <c r="A117" s="9" t="s">
        <v>241</v>
      </c>
      <c r="B117" s="9" t="s">
        <v>23</v>
      </c>
      <c r="C117" s="8" t="s">
        <v>395</v>
      </c>
      <c r="D117" s="9"/>
      <c r="E117" s="35" t="s">
        <v>341</v>
      </c>
      <c r="F117" s="49">
        <f>F118</f>
        <v>160</v>
      </c>
      <c r="G117" s="48"/>
      <c r="H117" s="48"/>
    </row>
    <row r="118" spans="1:8" ht="36">
      <c r="A118" s="9" t="s">
        <v>241</v>
      </c>
      <c r="B118" s="9" t="s">
        <v>23</v>
      </c>
      <c r="C118" s="8" t="s">
        <v>397</v>
      </c>
      <c r="D118" s="9"/>
      <c r="E118" s="35" t="s">
        <v>342</v>
      </c>
      <c r="F118" s="49">
        <f>F119</f>
        <v>160</v>
      </c>
      <c r="G118" s="48"/>
      <c r="H118" s="48"/>
    </row>
    <row r="119" spans="1:8" ht="36">
      <c r="A119" s="9" t="s">
        <v>241</v>
      </c>
      <c r="B119" s="9" t="s">
        <v>23</v>
      </c>
      <c r="C119" s="8" t="s">
        <v>627</v>
      </c>
      <c r="D119" s="9"/>
      <c r="E119" s="35" t="s">
        <v>626</v>
      </c>
      <c r="F119" s="49">
        <f>F120</f>
        <v>160</v>
      </c>
      <c r="G119" s="48"/>
      <c r="H119" s="48"/>
    </row>
    <row r="120" spans="1:8" ht="24">
      <c r="A120" s="9" t="s">
        <v>241</v>
      </c>
      <c r="B120" s="9" t="s">
        <v>23</v>
      </c>
      <c r="C120" s="8" t="s">
        <v>627</v>
      </c>
      <c r="D120" s="18" t="s">
        <v>243</v>
      </c>
      <c r="E120" s="36" t="s">
        <v>244</v>
      </c>
      <c r="F120" s="49">
        <f>F121</f>
        <v>160</v>
      </c>
      <c r="G120" s="48"/>
      <c r="H120" s="48"/>
    </row>
    <row r="121" spans="1:8" ht="24">
      <c r="A121" s="9" t="s">
        <v>241</v>
      </c>
      <c r="B121" s="9" t="s">
        <v>23</v>
      </c>
      <c r="C121" s="8" t="s">
        <v>627</v>
      </c>
      <c r="D121" s="9" t="s">
        <v>245</v>
      </c>
      <c r="E121" s="35" t="s">
        <v>246</v>
      </c>
      <c r="F121" s="49">
        <v>160</v>
      </c>
      <c r="G121" s="48"/>
      <c r="H121" s="48"/>
    </row>
    <row r="122" spans="1:8" ht="24">
      <c r="A122" s="9" t="s">
        <v>241</v>
      </c>
      <c r="B122" s="9" t="s">
        <v>23</v>
      </c>
      <c r="C122" s="8" t="s">
        <v>130</v>
      </c>
      <c r="D122" s="9"/>
      <c r="E122" s="35" t="s">
        <v>67</v>
      </c>
      <c r="F122" s="49">
        <f>F123+F138+F170</f>
        <v>74031.263000000006</v>
      </c>
      <c r="G122" s="49">
        <f>G123+G138+G170</f>
        <v>32968.400000000001</v>
      </c>
      <c r="H122" s="49">
        <f>H123+H138+H170</f>
        <v>33761.4</v>
      </c>
    </row>
    <row r="123" spans="1:8" ht="36">
      <c r="A123" s="9" t="s">
        <v>241</v>
      </c>
      <c r="B123" s="9" t="s">
        <v>23</v>
      </c>
      <c r="C123" s="8" t="s">
        <v>129</v>
      </c>
      <c r="D123" s="9"/>
      <c r="E123" s="35" t="s">
        <v>64</v>
      </c>
      <c r="F123" s="49">
        <f>F124+F134</f>
        <v>7977.5300000000007</v>
      </c>
      <c r="G123" s="49">
        <f>G124+G134</f>
        <v>7950.3</v>
      </c>
      <c r="H123" s="49">
        <f>H124+H134</f>
        <v>7950.3</v>
      </c>
    </row>
    <row r="124" spans="1:8" ht="36">
      <c r="A124" s="9" t="s">
        <v>241</v>
      </c>
      <c r="B124" s="9" t="s">
        <v>23</v>
      </c>
      <c r="C124" s="8" t="s">
        <v>325</v>
      </c>
      <c r="D124" s="9"/>
      <c r="E124" s="35" t="s">
        <v>131</v>
      </c>
      <c r="F124" s="49">
        <f>F125+F129+F131</f>
        <v>4242.8300000000008</v>
      </c>
      <c r="G124" s="49">
        <f>G125+G129</f>
        <v>4215.3</v>
      </c>
      <c r="H124" s="49">
        <f>H125+H129</f>
        <v>4215.3</v>
      </c>
    </row>
    <row r="125" spans="1:8" ht="72">
      <c r="A125" s="9" t="s">
        <v>241</v>
      </c>
      <c r="B125" s="9" t="s">
        <v>23</v>
      </c>
      <c r="C125" s="8" t="s">
        <v>325</v>
      </c>
      <c r="D125" s="18" t="s">
        <v>545</v>
      </c>
      <c r="E125" s="36" t="s">
        <v>546</v>
      </c>
      <c r="F125" s="49">
        <f>F126+F127+F128</f>
        <v>3963.7000000000003</v>
      </c>
      <c r="G125" s="49">
        <f>G126+G127+G128</f>
        <v>3963.7000000000003</v>
      </c>
      <c r="H125" s="49">
        <f>H126+H127+H128</f>
        <v>3963.7000000000003</v>
      </c>
    </row>
    <row r="126" spans="1:8" ht="24">
      <c r="A126" s="9" t="s">
        <v>241</v>
      </c>
      <c r="B126" s="9" t="s">
        <v>23</v>
      </c>
      <c r="C126" s="8" t="s">
        <v>325</v>
      </c>
      <c r="D126" s="19" t="s">
        <v>547</v>
      </c>
      <c r="E126" s="37" t="s">
        <v>176</v>
      </c>
      <c r="F126" s="49">
        <v>2081.8000000000002</v>
      </c>
      <c r="G126" s="49">
        <v>2081.8000000000002</v>
      </c>
      <c r="H126" s="49">
        <v>2081.8000000000002</v>
      </c>
    </row>
    <row r="127" spans="1:8" ht="24">
      <c r="A127" s="9" t="s">
        <v>241</v>
      </c>
      <c r="B127" s="9" t="s">
        <v>23</v>
      </c>
      <c r="C127" s="8" t="s">
        <v>325</v>
      </c>
      <c r="D127" s="19" t="s">
        <v>548</v>
      </c>
      <c r="E127" s="37" t="s">
        <v>549</v>
      </c>
      <c r="F127" s="49">
        <v>997.13</v>
      </c>
      <c r="G127" s="49">
        <v>962.4</v>
      </c>
      <c r="H127" s="49">
        <v>962.4</v>
      </c>
    </row>
    <row r="128" spans="1:8" ht="60">
      <c r="A128" s="9" t="s">
        <v>241</v>
      </c>
      <c r="B128" s="9" t="s">
        <v>23</v>
      </c>
      <c r="C128" s="8" t="s">
        <v>325</v>
      </c>
      <c r="D128" s="19">
        <v>129</v>
      </c>
      <c r="E128" s="37" t="s">
        <v>178</v>
      </c>
      <c r="F128" s="49">
        <v>884.77</v>
      </c>
      <c r="G128" s="49">
        <v>919.5</v>
      </c>
      <c r="H128" s="49">
        <v>919.5</v>
      </c>
    </row>
    <row r="129" spans="1:8" ht="24">
      <c r="A129" s="9" t="s">
        <v>241</v>
      </c>
      <c r="B129" s="9" t="s">
        <v>23</v>
      </c>
      <c r="C129" s="8" t="s">
        <v>325</v>
      </c>
      <c r="D129" s="18" t="s">
        <v>243</v>
      </c>
      <c r="E129" s="36" t="s">
        <v>244</v>
      </c>
      <c r="F129" s="49">
        <f>F130</f>
        <v>278.83</v>
      </c>
      <c r="G129" s="49">
        <f>G130</f>
        <v>251.6</v>
      </c>
      <c r="H129" s="49">
        <f>H130</f>
        <v>251.6</v>
      </c>
    </row>
    <row r="130" spans="1:8" ht="24">
      <c r="A130" s="9" t="s">
        <v>241</v>
      </c>
      <c r="B130" s="9" t="s">
        <v>23</v>
      </c>
      <c r="C130" s="8" t="s">
        <v>325</v>
      </c>
      <c r="D130" s="9" t="s">
        <v>245</v>
      </c>
      <c r="E130" s="35" t="s">
        <v>228</v>
      </c>
      <c r="F130" s="49">
        <v>278.83</v>
      </c>
      <c r="G130" s="49">
        <v>251.6</v>
      </c>
      <c r="H130" s="49">
        <v>251.6</v>
      </c>
    </row>
    <row r="131" spans="1:8">
      <c r="A131" s="9" t="s">
        <v>241</v>
      </c>
      <c r="B131" s="9" t="s">
        <v>23</v>
      </c>
      <c r="C131" s="8" t="s">
        <v>325</v>
      </c>
      <c r="D131" s="18" t="s">
        <v>249</v>
      </c>
      <c r="E131" s="36" t="s">
        <v>250</v>
      </c>
      <c r="F131" s="49">
        <f>F132</f>
        <v>0.3</v>
      </c>
      <c r="G131" s="49"/>
      <c r="H131" s="49"/>
    </row>
    <row r="132" spans="1:8">
      <c r="A132" s="9" t="s">
        <v>241</v>
      </c>
      <c r="B132" s="9" t="s">
        <v>23</v>
      </c>
      <c r="C132" s="8" t="s">
        <v>325</v>
      </c>
      <c r="D132" s="9">
        <v>853</v>
      </c>
      <c r="E132" s="37" t="s">
        <v>536</v>
      </c>
      <c r="F132" s="49">
        <v>0.3</v>
      </c>
      <c r="G132" s="49"/>
      <c r="H132" s="49"/>
    </row>
    <row r="133" spans="1:8" ht="60">
      <c r="A133" s="9" t="s">
        <v>241</v>
      </c>
      <c r="B133" s="9" t="s">
        <v>23</v>
      </c>
      <c r="C133" s="8" t="s">
        <v>327</v>
      </c>
      <c r="D133" s="19"/>
      <c r="E133" s="37" t="s">
        <v>510</v>
      </c>
      <c r="F133" s="49">
        <f>F135+F136+F137</f>
        <v>3734.7000000000003</v>
      </c>
      <c r="G133" s="49">
        <f>G135+G136+G137</f>
        <v>3735</v>
      </c>
      <c r="H133" s="49">
        <f>H135+H136+H137</f>
        <v>3735</v>
      </c>
    </row>
    <row r="134" spans="1:8" ht="72">
      <c r="A134" s="9" t="s">
        <v>241</v>
      </c>
      <c r="B134" s="9" t="s">
        <v>23</v>
      </c>
      <c r="C134" s="8" t="s">
        <v>327</v>
      </c>
      <c r="D134" s="18" t="s">
        <v>545</v>
      </c>
      <c r="E134" s="36" t="s">
        <v>546</v>
      </c>
      <c r="F134" s="49">
        <f>F135+F136+F137</f>
        <v>3734.7000000000003</v>
      </c>
      <c r="G134" s="49">
        <f>G135+G136+G137</f>
        <v>3735</v>
      </c>
      <c r="H134" s="49">
        <f>H135+H136+H137</f>
        <v>3735</v>
      </c>
    </row>
    <row r="135" spans="1:8" ht="24">
      <c r="A135" s="9" t="s">
        <v>241</v>
      </c>
      <c r="B135" s="9" t="s">
        <v>23</v>
      </c>
      <c r="C135" s="8" t="s">
        <v>327</v>
      </c>
      <c r="D135" s="19" t="s">
        <v>547</v>
      </c>
      <c r="E135" s="37" t="s">
        <v>176</v>
      </c>
      <c r="F135" s="49">
        <v>2295</v>
      </c>
      <c r="G135" s="49">
        <v>2295</v>
      </c>
      <c r="H135" s="49">
        <v>2295</v>
      </c>
    </row>
    <row r="136" spans="1:8" ht="24">
      <c r="A136" s="9" t="s">
        <v>241</v>
      </c>
      <c r="B136" s="9" t="s">
        <v>23</v>
      </c>
      <c r="C136" s="8" t="s">
        <v>327</v>
      </c>
      <c r="D136" s="19" t="s">
        <v>548</v>
      </c>
      <c r="E136" s="37" t="s">
        <v>549</v>
      </c>
      <c r="F136" s="49">
        <v>596.57000000000005</v>
      </c>
      <c r="G136" s="49">
        <v>574</v>
      </c>
      <c r="H136" s="49">
        <v>574</v>
      </c>
    </row>
    <row r="137" spans="1:8" ht="60">
      <c r="A137" s="9" t="s">
        <v>241</v>
      </c>
      <c r="B137" s="9" t="s">
        <v>23</v>
      </c>
      <c r="C137" s="8" t="s">
        <v>327</v>
      </c>
      <c r="D137" s="19">
        <v>129</v>
      </c>
      <c r="E137" s="37" t="s">
        <v>178</v>
      </c>
      <c r="F137" s="49">
        <v>843.13</v>
      </c>
      <c r="G137" s="49">
        <v>866</v>
      </c>
      <c r="H137" s="49">
        <v>866</v>
      </c>
    </row>
    <row r="138" spans="1:8" ht="36">
      <c r="A138" s="8" t="s">
        <v>241</v>
      </c>
      <c r="B138" s="8">
        <v>13</v>
      </c>
      <c r="C138" s="8" t="s">
        <v>387</v>
      </c>
      <c r="D138" s="9"/>
      <c r="E138" s="35" t="s">
        <v>388</v>
      </c>
      <c r="F138" s="49">
        <f>F139+F149+F152+F160+F167+F157</f>
        <v>65787.133000000002</v>
      </c>
      <c r="G138" s="49">
        <f>G139+G149+G152+G160</f>
        <v>24754.100000000002</v>
      </c>
      <c r="H138" s="49">
        <f>H139+H149+H152+H160</f>
        <v>25547.100000000002</v>
      </c>
    </row>
    <row r="139" spans="1:8" ht="48">
      <c r="A139" s="8" t="s">
        <v>241</v>
      </c>
      <c r="B139" s="8" t="s">
        <v>23</v>
      </c>
      <c r="C139" s="8" t="s">
        <v>423</v>
      </c>
      <c r="D139" s="19"/>
      <c r="E139" s="41" t="s">
        <v>376</v>
      </c>
      <c r="F139" s="73">
        <f>F140+F144+F146</f>
        <v>16405.596999999998</v>
      </c>
      <c r="G139" s="73">
        <f>G140+G144+G146</f>
        <v>13070.400000000001</v>
      </c>
      <c r="H139" s="73">
        <f>H140+H144+H146</f>
        <v>13863.400000000001</v>
      </c>
    </row>
    <row r="140" spans="1:8" ht="72">
      <c r="A140" s="8" t="s">
        <v>241</v>
      </c>
      <c r="B140" s="8" t="s">
        <v>23</v>
      </c>
      <c r="C140" s="8" t="s">
        <v>423</v>
      </c>
      <c r="D140" s="18" t="s">
        <v>545</v>
      </c>
      <c r="E140" s="36" t="s">
        <v>546</v>
      </c>
      <c r="F140" s="73">
        <f>F141+F142+F143</f>
        <v>7884.4000000000005</v>
      </c>
      <c r="G140" s="73">
        <f>G141+G142+G143</f>
        <v>7884.4000000000005</v>
      </c>
      <c r="H140" s="73">
        <f>H141+H142+H143</f>
        <v>7884.4000000000005</v>
      </c>
    </row>
    <row r="141" spans="1:8">
      <c r="A141" s="8" t="s">
        <v>241</v>
      </c>
      <c r="B141" s="8" t="s">
        <v>23</v>
      </c>
      <c r="C141" s="8" t="s">
        <v>423</v>
      </c>
      <c r="D141" s="19" t="s">
        <v>552</v>
      </c>
      <c r="E141" s="37" t="s">
        <v>50</v>
      </c>
      <c r="F141" s="73">
        <v>6039.1</v>
      </c>
      <c r="G141" s="73">
        <v>6039.1</v>
      </c>
      <c r="H141" s="73">
        <v>6039.1</v>
      </c>
    </row>
    <row r="142" spans="1:8" ht="24">
      <c r="A142" s="8" t="s">
        <v>241</v>
      </c>
      <c r="B142" s="8" t="s">
        <v>23</v>
      </c>
      <c r="C142" s="8" t="s">
        <v>423</v>
      </c>
      <c r="D142" s="19">
        <v>112</v>
      </c>
      <c r="E142" s="37" t="s">
        <v>549</v>
      </c>
      <c r="F142" s="73">
        <v>21.6</v>
      </c>
      <c r="G142" s="73">
        <v>21.6</v>
      </c>
      <c r="H142" s="73">
        <v>21.6</v>
      </c>
    </row>
    <row r="143" spans="1:8" ht="48">
      <c r="A143" s="8" t="s">
        <v>241</v>
      </c>
      <c r="B143" s="8" t="s">
        <v>23</v>
      </c>
      <c r="C143" s="8" t="s">
        <v>423</v>
      </c>
      <c r="D143" s="19">
        <v>119</v>
      </c>
      <c r="E143" s="37" t="s">
        <v>344</v>
      </c>
      <c r="F143" s="73">
        <v>1823.7</v>
      </c>
      <c r="G143" s="73">
        <v>1823.7</v>
      </c>
      <c r="H143" s="73">
        <v>1823.7</v>
      </c>
    </row>
    <row r="144" spans="1:8" ht="24">
      <c r="A144" s="8" t="s">
        <v>241</v>
      </c>
      <c r="B144" s="8" t="s">
        <v>23</v>
      </c>
      <c r="C144" s="8" t="s">
        <v>423</v>
      </c>
      <c r="D144" s="18" t="s">
        <v>243</v>
      </c>
      <c r="E144" s="36" t="s">
        <v>244</v>
      </c>
      <c r="F144" s="73">
        <f>F145</f>
        <v>8481.0969999999998</v>
      </c>
      <c r="G144" s="73">
        <f>G145</f>
        <v>5164</v>
      </c>
      <c r="H144" s="73">
        <f>H145</f>
        <v>5957</v>
      </c>
    </row>
    <row r="145" spans="1:8" ht="24">
      <c r="A145" s="8" t="s">
        <v>241</v>
      </c>
      <c r="B145" s="8" t="s">
        <v>23</v>
      </c>
      <c r="C145" s="8" t="s">
        <v>423</v>
      </c>
      <c r="D145" s="9" t="s">
        <v>245</v>
      </c>
      <c r="E145" s="35" t="s">
        <v>246</v>
      </c>
      <c r="F145" s="73">
        <v>8481.0969999999998</v>
      </c>
      <c r="G145" s="73">
        <v>5164</v>
      </c>
      <c r="H145" s="73">
        <v>5957</v>
      </c>
    </row>
    <row r="146" spans="1:8">
      <c r="A146" s="8" t="s">
        <v>241</v>
      </c>
      <c r="B146" s="8" t="s">
        <v>23</v>
      </c>
      <c r="C146" s="8" t="s">
        <v>423</v>
      </c>
      <c r="D146" s="18" t="s">
        <v>249</v>
      </c>
      <c r="E146" s="36" t="s">
        <v>250</v>
      </c>
      <c r="F146" s="49">
        <f>F148+F147</f>
        <v>40.1</v>
      </c>
      <c r="G146" s="49">
        <f>G148</f>
        <v>22</v>
      </c>
      <c r="H146" s="49">
        <f>H148</f>
        <v>22</v>
      </c>
    </row>
    <row r="147" spans="1:8" ht="24">
      <c r="A147" s="8" t="s">
        <v>241</v>
      </c>
      <c r="B147" s="8" t="s">
        <v>23</v>
      </c>
      <c r="C147" s="8" t="s">
        <v>423</v>
      </c>
      <c r="D147" s="18">
        <v>851</v>
      </c>
      <c r="E147" s="36" t="s">
        <v>581</v>
      </c>
      <c r="F147" s="49">
        <v>18.100000000000001</v>
      </c>
      <c r="G147" s="49"/>
      <c r="H147" s="49"/>
    </row>
    <row r="148" spans="1:8" ht="24">
      <c r="A148" s="8" t="s">
        <v>241</v>
      </c>
      <c r="B148" s="8" t="s">
        <v>23</v>
      </c>
      <c r="C148" s="8" t="s">
        <v>423</v>
      </c>
      <c r="D148" s="9" t="s">
        <v>550</v>
      </c>
      <c r="E148" s="37" t="s">
        <v>551</v>
      </c>
      <c r="F148" s="49">
        <v>22</v>
      </c>
      <c r="G148" s="49">
        <v>22</v>
      </c>
      <c r="H148" s="49">
        <v>22</v>
      </c>
    </row>
    <row r="149" spans="1:8" ht="48">
      <c r="A149" s="8" t="s">
        <v>241</v>
      </c>
      <c r="B149" s="8">
        <v>13</v>
      </c>
      <c r="C149" s="8" t="s">
        <v>424</v>
      </c>
      <c r="D149" s="9"/>
      <c r="E149" s="35" t="s">
        <v>389</v>
      </c>
      <c r="F149" s="56">
        <f t="shared" ref="F149:H150" si="2">F150</f>
        <v>257.07</v>
      </c>
      <c r="G149" s="56">
        <f t="shared" si="2"/>
        <v>500</v>
      </c>
      <c r="H149" s="56">
        <f t="shared" si="2"/>
        <v>500</v>
      </c>
    </row>
    <row r="150" spans="1:8" ht="24">
      <c r="A150" s="8" t="s">
        <v>241</v>
      </c>
      <c r="B150" s="8">
        <v>13</v>
      </c>
      <c r="C150" s="8" t="s">
        <v>424</v>
      </c>
      <c r="D150" s="18" t="s">
        <v>243</v>
      </c>
      <c r="E150" s="36" t="s">
        <v>244</v>
      </c>
      <c r="F150" s="56">
        <f t="shared" si="2"/>
        <v>257.07</v>
      </c>
      <c r="G150" s="56">
        <f t="shared" si="2"/>
        <v>500</v>
      </c>
      <c r="H150" s="56">
        <f t="shared" si="2"/>
        <v>500</v>
      </c>
    </row>
    <row r="151" spans="1:8" ht="24">
      <c r="A151" s="8" t="s">
        <v>241</v>
      </c>
      <c r="B151" s="8">
        <v>13</v>
      </c>
      <c r="C151" s="8" t="s">
        <v>424</v>
      </c>
      <c r="D151" s="9" t="s">
        <v>245</v>
      </c>
      <c r="E151" s="35" t="s">
        <v>228</v>
      </c>
      <c r="F151" s="56">
        <v>257.07</v>
      </c>
      <c r="G151" s="56">
        <v>500</v>
      </c>
      <c r="H151" s="56">
        <v>500</v>
      </c>
    </row>
    <row r="152" spans="1:8" ht="24">
      <c r="A152" s="8" t="s">
        <v>241</v>
      </c>
      <c r="B152" s="8">
        <v>13</v>
      </c>
      <c r="C152" s="8" t="s">
        <v>508</v>
      </c>
      <c r="D152" s="9"/>
      <c r="E152" s="35" t="s">
        <v>390</v>
      </c>
      <c r="F152" s="56">
        <f>F153+F155</f>
        <v>28825.5</v>
      </c>
      <c r="G152" s="56">
        <f>G153+G155</f>
        <v>1084</v>
      </c>
      <c r="H152" s="56">
        <f>H153+H155</f>
        <v>1084</v>
      </c>
    </row>
    <row r="153" spans="1:8" ht="24">
      <c r="A153" s="8" t="s">
        <v>241</v>
      </c>
      <c r="B153" s="8">
        <v>13</v>
      </c>
      <c r="C153" s="8" t="s">
        <v>508</v>
      </c>
      <c r="D153" s="18" t="s">
        <v>243</v>
      </c>
      <c r="E153" s="36" t="s">
        <v>244</v>
      </c>
      <c r="F153" s="56">
        <f>F154</f>
        <v>1810.5</v>
      </c>
      <c r="G153" s="56">
        <f>G154</f>
        <v>1084</v>
      </c>
      <c r="H153" s="56">
        <f>H154</f>
        <v>1084</v>
      </c>
    </row>
    <row r="154" spans="1:8" ht="24">
      <c r="A154" s="8" t="s">
        <v>241</v>
      </c>
      <c r="B154" s="8">
        <v>13</v>
      </c>
      <c r="C154" s="8" t="s">
        <v>508</v>
      </c>
      <c r="D154" s="9" t="s">
        <v>245</v>
      </c>
      <c r="E154" s="35" t="s">
        <v>228</v>
      </c>
      <c r="F154" s="56">
        <v>1810.5</v>
      </c>
      <c r="G154" s="56">
        <v>1084</v>
      </c>
      <c r="H154" s="56">
        <v>1084</v>
      </c>
    </row>
    <row r="155" spans="1:8">
      <c r="A155" s="8" t="s">
        <v>241</v>
      </c>
      <c r="B155" s="8">
        <v>13</v>
      </c>
      <c r="C155" s="8" t="s">
        <v>508</v>
      </c>
      <c r="D155" s="18" t="s">
        <v>249</v>
      </c>
      <c r="E155" s="36" t="s">
        <v>250</v>
      </c>
      <c r="F155" s="49">
        <f>F156</f>
        <v>27015</v>
      </c>
      <c r="G155" s="49">
        <f>G156</f>
        <v>0</v>
      </c>
      <c r="H155" s="49">
        <f>H156</f>
        <v>0</v>
      </c>
    </row>
    <row r="156" spans="1:8" ht="36">
      <c r="A156" s="8" t="s">
        <v>241</v>
      </c>
      <c r="B156" s="8">
        <v>13</v>
      </c>
      <c r="C156" s="8" t="s">
        <v>508</v>
      </c>
      <c r="D156" s="9">
        <v>831</v>
      </c>
      <c r="E156" s="35" t="s">
        <v>537</v>
      </c>
      <c r="F156" s="49">
        <v>27015</v>
      </c>
      <c r="G156" s="49"/>
      <c r="H156" s="49"/>
    </row>
    <row r="157" spans="1:8" ht="48">
      <c r="A157" s="8" t="s">
        <v>241</v>
      </c>
      <c r="B157" s="8">
        <v>13</v>
      </c>
      <c r="C157" s="8" t="s">
        <v>2</v>
      </c>
      <c r="D157" s="9"/>
      <c r="E157" s="35" t="s">
        <v>278</v>
      </c>
      <c r="F157" s="49">
        <f>F158</f>
        <v>126.9</v>
      </c>
      <c r="G157" s="49"/>
      <c r="H157" s="49"/>
    </row>
    <row r="158" spans="1:8" ht="24">
      <c r="A158" s="8" t="s">
        <v>241</v>
      </c>
      <c r="B158" s="8">
        <v>13</v>
      </c>
      <c r="C158" s="8" t="s">
        <v>2</v>
      </c>
      <c r="D158" s="18" t="s">
        <v>243</v>
      </c>
      <c r="E158" s="36" t="s">
        <v>244</v>
      </c>
      <c r="F158" s="49">
        <f>F159</f>
        <v>126.9</v>
      </c>
      <c r="G158" s="49"/>
      <c r="H158" s="49"/>
    </row>
    <row r="159" spans="1:8" ht="24">
      <c r="A159" s="8" t="s">
        <v>241</v>
      </c>
      <c r="B159" s="8">
        <v>13</v>
      </c>
      <c r="C159" s="8" t="s">
        <v>2</v>
      </c>
      <c r="D159" s="9" t="s">
        <v>245</v>
      </c>
      <c r="E159" s="35" t="s">
        <v>228</v>
      </c>
      <c r="F159" s="49">
        <v>126.9</v>
      </c>
      <c r="G159" s="49"/>
      <c r="H159" s="49"/>
    </row>
    <row r="160" spans="1:8" ht="24">
      <c r="A160" s="8" t="s">
        <v>241</v>
      </c>
      <c r="B160" s="8" t="s">
        <v>23</v>
      </c>
      <c r="C160" s="8" t="s">
        <v>425</v>
      </c>
      <c r="D160" s="19"/>
      <c r="E160" s="41" t="s">
        <v>374</v>
      </c>
      <c r="F160" s="49">
        <f>F161+F165</f>
        <v>10084.300000000001</v>
      </c>
      <c r="G160" s="49">
        <f>G161+G165</f>
        <v>10099.700000000001</v>
      </c>
      <c r="H160" s="49">
        <f>H161+H165</f>
        <v>10099.700000000001</v>
      </c>
    </row>
    <row r="161" spans="1:8" ht="72">
      <c r="A161" s="8" t="s">
        <v>241</v>
      </c>
      <c r="B161" s="8" t="s">
        <v>23</v>
      </c>
      <c r="C161" s="8" t="s">
        <v>425</v>
      </c>
      <c r="D161" s="18" t="s">
        <v>545</v>
      </c>
      <c r="E161" s="36" t="s">
        <v>546</v>
      </c>
      <c r="F161" s="49">
        <f>F162+F163+F164</f>
        <v>9651.2000000000007</v>
      </c>
      <c r="G161" s="49">
        <f>G162+G163+G164</f>
        <v>9651.2000000000007</v>
      </c>
      <c r="H161" s="49">
        <f>H162+H163+H164</f>
        <v>9651.2000000000007</v>
      </c>
    </row>
    <row r="162" spans="1:8">
      <c r="A162" s="8" t="s">
        <v>241</v>
      </c>
      <c r="B162" s="8" t="s">
        <v>23</v>
      </c>
      <c r="C162" s="8" t="s">
        <v>425</v>
      </c>
      <c r="D162" s="19" t="s">
        <v>552</v>
      </c>
      <c r="E162" s="37" t="s">
        <v>50</v>
      </c>
      <c r="F162" s="49">
        <v>5912.6</v>
      </c>
      <c r="G162" s="49">
        <v>5912.6</v>
      </c>
      <c r="H162" s="49">
        <v>5912.6</v>
      </c>
    </row>
    <row r="163" spans="1:8" ht="24">
      <c r="A163" s="8" t="s">
        <v>241</v>
      </c>
      <c r="B163" s="8" t="s">
        <v>23</v>
      </c>
      <c r="C163" s="8" t="s">
        <v>425</v>
      </c>
      <c r="D163" s="19">
        <v>112</v>
      </c>
      <c r="E163" s="37" t="s">
        <v>549</v>
      </c>
      <c r="F163" s="49">
        <v>1500</v>
      </c>
      <c r="G163" s="49">
        <v>1500</v>
      </c>
      <c r="H163" s="49">
        <v>1500</v>
      </c>
    </row>
    <row r="164" spans="1:8" ht="48">
      <c r="A164" s="8" t="s">
        <v>241</v>
      </c>
      <c r="B164" s="8" t="s">
        <v>23</v>
      </c>
      <c r="C164" s="8" t="s">
        <v>425</v>
      </c>
      <c r="D164" s="19">
        <v>119</v>
      </c>
      <c r="E164" s="37" t="s">
        <v>344</v>
      </c>
      <c r="F164" s="49">
        <v>2238.6</v>
      </c>
      <c r="G164" s="49">
        <v>2238.6</v>
      </c>
      <c r="H164" s="49">
        <v>2238.6</v>
      </c>
    </row>
    <row r="165" spans="1:8" ht="24">
      <c r="A165" s="8" t="s">
        <v>241</v>
      </c>
      <c r="B165" s="8" t="s">
        <v>23</v>
      </c>
      <c r="C165" s="8" t="s">
        <v>425</v>
      </c>
      <c r="D165" s="18" t="s">
        <v>243</v>
      </c>
      <c r="E165" s="36" t="s">
        <v>244</v>
      </c>
      <c r="F165" s="49">
        <f>F166</f>
        <v>433.1</v>
      </c>
      <c r="G165" s="49">
        <f>G166</f>
        <v>448.5</v>
      </c>
      <c r="H165" s="49">
        <f>H166</f>
        <v>448.5</v>
      </c>
    </row>
    <row r="166" spans="1:8" ht="24">
      <c r="A166" s="8" t="s">
        <v>241</v>
      </c>
      <c r="B166" s="8" t="s">
        <v>23</v>
      </c>
      <c r="C166" s="8" t="s">
        <v>425</v>
      </c>
      <c r="D166" s="9" t="s">
        <v>245</v>
      </c>
      <c r="E166" s="35" t="s">
        <v>246</v>
      </c>
      <c r="F166" s="49">
        <v>433.1</v>
      </c>
      <c r="G166" s="49">
        <v>448.5</v>
      </c>
      <c r="H166" s="49">
        <v>448.5</v>
      </c>
    </row>
    <row r="167" spans="1:8" ht="36">
      <c r="A167" s="8" t="s">
        <v>241</v>
      </c>
      <c r="B167" s="8" t="s">
        <v>23</v>
      </c>
      <c r="C167" s="8" t="s">
        <v>426</v>
      </c>
      <c r="D167" s="8"/>
      <c r="E167" s="35" t="s">
        <v>351</v>
      </c>
      <c r="F167" s="49">
        <f>F168</f>
        <v>10087.766</v>
      </c>
      <c r="G167" s="49"/>
      <c r="H167" s="49"/>
    </row>
    <row r="168" spans="1:8" ht="36">
      <c r="A168" s="8" t="s">
        <v>241</v>
      </c>
      <c r="B168" s="8" t="s">
        <v>23</v>
      </c>
      <c r="C168" s="8" t="s">
        <v>426</v>
      </c>
      <c r="D168" s="9">
        <v>400</v>
      </c>
      <c r="E168" s="35" t="s">
        <v>404</v>
      </c>
      <c r="F168" s="49">
        <f>F169</f>
        <v>10087.766</v>
      </c>
      <c r="G168" s="49"/>
      <c r="H168" s="49"/>
    </row>
    <row r="169" spans="1:8" ht="48">
      <c r="A169" s="8" t="s">
        <v>241</v>
      </c>
      <c r="B169" s="8" t="s">
        <v>23</v>
      </c>
      <c r="C169" s="8" t="s">
        <v>426</v>
      </c>
      <c r="D169" s="9">
        <v>412</v>
      </c>
      <c r="E169" s="35" t="s">
        <v>188</v>
      </c>
      <c r="F169" s="49">
        <v>10087.766</v>
      </c>
      <c r="G169" s="49"/>
      <c r="H169" s="49"/>
    </row>
    <row r="170" spans="1:8" ht="36">
      <c r="A170" s="9" t="s">
        <v>241</v>
      </c>
      <c r="B170" s="9" t="s">
        <v>23</v>
      </c>
      <c r="C170" s="8" t="s">
        <v>411</v>
      </c>
      <c r="D170" s="8"/>
      <c r="E170" s="35" t="s">
        <v>68</v>
      </c>
      <c r="F170" s="49">
        <f>F171+F177</f>
        <v>266.60000000000002</v>
      </c>
      <c r="G170" s="49">
        <f>G171</f>
        <v>264</v>
      </c>
      <c r="H170" s="49">
        <f>H171</f>
        <v>264</v>
      </c>
    </row>
    <row r="171" spans="1:8" ht="84">
      <c r="A171" s="9" t="s">
        <v>241</v>
      </c>
      <c r="B171" s="9" t="s">
        <v>23</v>
      </c>
      <c r="C171" s="20" t="s">
        <v>427</v>
      </c>
      <c r="D171" s="50"/>
      <c r="E171" s="42" t="s">
        <v>218</v>
      </c>
      <c r="F171" s="49">
        <f>F175+F172</f>
        <v>264</v>
      </c>
      <c r="G171" s="49">
        <f>G175+G172</f>
        <v>264</v>
      </c>
      <c r="H171" s="49">
        <f>H175+H172</f>
        <v>264</v>
      </c>
    </row>
    <row r="172" spans="1:8" ht="72">
      <c r="A172" s="9" t="s">
        <v>241</v>
      </c>
      <c r="B172" s="9" t="s">
        <v>23</v>
      </c>
      <c r="C172" s="20" t="s">
        <v>427</v>
      </c>
      <c r="D172" s="18" t="s">
        <v>545</v>
      </c>
      <c r="E172" s="36" t="s">
        <v>546</v>
      </c>
      <c r="F172" s="49">
        <f>F173+F174</f>
        <v>229</v>
      </c>
      <c r="G172" s="49">
        <f>G173+G174</f>
        <v>229</v>
      </c>
      <c r="H172" s="49">
        <f>H173+H174</f>
        <v>229</v>
      </c>
    </row>
    <row r="173" spans="1:8" ht="24">
      <c r="A173" s="9" t="s">
        <v>241</v>
      </c>
      <c r="B173" s="9" t="s">
        <v>23</v>
      </c>
      <c r="C173" s="20" t="s">
        <v>427</v>
      </c>
      <c r="D173" s="19" t="s">
        <v>547</v>
      </c>
      <c r="E173" s="37" t="s">
        <v>176</v>
      </c>
      <c r="F173" s="49">
        <v>172</v>
      </c>
      <c r="G173" s="49">
        <v>172</v>
      </c>
      <c r="H173" s="49">
        <v>172</v>
      </c>
    </row>
    <row r="174" spans="1:8" ht="60">
      <c r="A174" s="9" t="s">
        <v>241</v>
      </c>
      <c r="B174" s="9" t="s">
        <v>23</v>
      </c>
      <c r="C174" s="20" t="s">
        <v>427</v>
      </c>
      <c r="D174" s="19">
        <v>129</v>
      </c>
      <c r="E174" s="37" t="s">
        <v>178</v>
      </c>
      <c r="F174" s="49">
        <v>57</v>
      </c>
      <c r="G174" s="49">
        <v>57</v>
      </c>
      <c r="H174" s="49">
        <v>57</v>
      </c>
    </row>
    <row r="175" spans="1:8" ht="24">
      <c r="A175" s="9" t="s">
        <v>241</v>
      </c>
      <c r="B175" s="9" t="s">
        <v>23</v>
      </c>
      <c r="C175" s="20" t="s">
        <v>427</v>
      </c>
      <c r="D175" s="18" t="s">
        <v>243</v>
      </c>
      <c r="E175" s="36" t="s">
        <v>244</v>
      </c>
      <c r="F175" s="49">
        <f>F176</f>
        <v>35</v>
      </c>
      <c r="G175" s="49">
        <f>G176</f>
        <v>35</v>
      </c>
      <c r="H175" s="49">
        <f>H176</f>
        <v>35</v>
      </c>
    </row>
    <row r="176" spans="1:8" ht="24">
      <c r="A176" s="9" t="s">
        <v>241</v>
      </c>
      <c r="B176" s="9" t="s">
        <v>23</v>
      </c>
      <c r="C176" s="20" t="s">
        <v>427</v>
      </c>
      <c r="D176" s="9" t="s">
        <v>245</v>
      </c>
      <c r="E176" s="35" t="s">
        <v>228</v>
      </c>
      <c r="F176" s="49">
        <v>35</v>
      </c>
      <c r="G176" s="49">
        <v>35</v>
      </c>
      <c r="H176" s="49">
        <v>35</v>
      </c>
    </row>
    <row r="177" spans="1:8" ht="120">
      <c r="A177" s="9" t="s">
        <v>241</v>
      </c>
      <c r="B177" s="9" t="s">
        <v>23</v>
      </c>
      <c r="C177" s="20" t="s">
        <v>631</v>
      </c>
      <c r="D177" s="9"/>
      <c r="E177" s="35" t="s">
        <v>630</v>
      </c>
      <c r="F177" s="49">
        <f>F178</f>
        <v>2.6</v>
      </c>
      <c r="G177" s="49"/>
      <c r="H177" s="49"/>
    </row>
    <row r="178" spans="1:8" ht="72">
      <c r="A178" s="9" t="s">
        <v>241</v>
      </c>
      <c r="B178" s="9" t="s">
        <v>23</v>
      </c>
      <c r="C178" s="20" t="s">
        <v>631</v>
      </c>
      <c r="D178" s="18" t="s">
        <v>545</v>
      </c>
      <c r="E178" s="36" t="s">
        <v>546</v>
      </c>
      <c r="F178" s="49">
        <f>F179+F180</f>
        <v>2.6</v>
      </c>
      <c r="G178" s="49"/>
      <c r="H178" s="49"/>
    </row>
    <row r="179" spans="1:8" ht="24">
      <c r="A179" s="9" t="s">
        <v>241</v>
      </c>
      <c r="B179" s="9" t="s">
        <v>23</v>
      </c>
      <c r="C179" s="20" t="s">
        <v>631</v>
      </c>
      <c r="D179" s="19" t="s">
        <v>547</v>
      </c>
      <c r="E179" s="37" t="s">
        <v>176</v>
      </c>
      <c r="F179" s="49">
        <v>2</v>
      </c>
      <c r="G179" s="49"/>
      <c r="H179" s="49"/>
    </row>
    <row r="180" spans="1:8" ht="60">
      <c r="A180" s="9" t="s">
        <v>241</v>
      </c>
      <c r="B180" s="9" t="s">
        <v>23</v>
      </c>
      <c r="C180" s="20" t="s">
        <v>631</v>
      </c>
      <c r="D180" s="19">
        <v>129</v>
      </c>
      <c r="E180" s="37" t="s">
        <v>178</v>
      </c>
      <c r="F180" s="49">
        <v>0.6</v>
      </c>
      <c r="G180" s="49"/>
      <c r="H180" s="49"/>
    </row>
    <row r="181" spans="1:8" ht="24">
      <c r="A181" s="13" t="s">
        <v>307</v>
      </c>
      <c r="B181" s="13" t="s">
        <v>235</v>
      </c>
      <c r="C181" s="13"/>
      <c r="D181" s="13"/>
      <c r="E181" s="39" t="s">
        <v>69</v>
      </c>
      <c r="F181" s="48">
        <f>F182+F192</f>
        <v>4748.05</v>
      </c>
      <c r="G181" s="48">
        <f>G182+G192</f>
        <v>5149.2000000000007</v>
      </c>
      <c r="H181" s="48">
        <f>H182+H192</f>
        <v>5130.1000000000004</v>
      </c>
    </row>
    <row r="182" spans="1:8">
      <c r="A182" s="13" t="s">
        <v>307</v>
      </c>
      <c r="B182" s="13" t="s">
        <v>234</v>
      </c>
      <c r="C182" s="13"/>
      <c r="D182" s="12"/>
      <c r="E182" s="35" t="s">
        <v>25</v>
      </c>
      <c r="F182" s="48">
        <f t="shared" ref="F182:H184" si="3">F183</f>
        <v>2488</v>
      </c>
      <c r="G182" s="48">
        <f t="shared" si="3"/>
        <v>2574.1</v>
      </c>
      <c r="H182" s="48">
        <f t="shared" si="3"/>
        <v>2675</v>
      </c>
    </row>
    <row r="183" spans="1:8">
      <c r="A183" s="8" t="s">
        <v>307</v>
      </c>
      <c r="B183" s="8" t="s">
        <v>234</v>
      </c>
      <c r="C183" s="8" t="s">
        <v>130</v>
      </c>
      <c r="D183" s="8"/>
      <c r="E183" s="40" t="s">
        <v>67</v>
      </c>
      <c r="F183" s="49">
        <f t="shared" si="3"/>
        <v>2488</v>
      </c>
      <c r="G183" s="49">
        <f t="shared" si="3"/>
        <v>2574.1</v>
      </c>
      <c r="H183" s="49">
        <f t="shared" si="3"/>
        <v>2675</v>
      </c>
    </row>
    <row r="184" spans="1:8" ht="36">
      <c r="A184" s="8" t="s">
        <v>307</v>
      </c>
      <c r="B184" s="8" t="s">
        <v>234</v>
      </c>
      <c r="C184" s="8" t="s">
        <v>411</v>
      </c>
      <c r="D184" s="8"/>
      <c r="E184" s="35" t="s">
        <v>68</v>
      </c>
      <c r="F184" s="49">
        <f t="shared" si="3"/>
        <v>2488</v>
      </c>
      <c r="G184" s="49">
        <f t="shared" si="3"/>
        <v>2574.1</v>
      </c>
      <c r="H184" s="49">
        <f t="shared" si="3"/>
        <v>2675</v>
      </c>
    </row>
    <row r="185" spans="1:8" ht="60">
      <c r="A185" s="8" t="s">
        <v>307</v>
      </c>
      <c r="B185" s="8" t="s">
        <v>234</v>
      </c>
      <c r="C185" s="8" t="s">
        <v>428</v>
      </c>
      <c r="D185" s="8"/>
      <c r="E185" s="41" t="s">
        <v>322</v>
      </c>
      <c r="F185" s="49">
        <f>F186+F190</f>
        <v>2488</v>
      </c>
      <c r="G185" s="49">
        <f>G186+G190</f>
        <v>2574.1</v>
      </c>
      <c r="H185" s="49">
        <f>H186+H190</f>
        <v>2675</v>
      </c>
    </row>
    <row r="186" spans="1:8" ht="72">
      <c r="A186" s="8" t="s">
        <v>307</v>
      </c>
      <c r="B186" s="8" t="s">
        <v>234</v>
      </c>
      <c r="C186" s="8" t="s">
        <v>428</v>
      </c>
      <c r="D186" s="18" t="s">
        <v>545</v>
      </c>
      <c r="E186" s="36" t="s">
        <v>546</v>
      </c>
      <c r="F186" s="49">
        <f>F187+F189+F188</f>
        <v>1757.1</v>
      </c>
      <c r="G186" s="49">
        <f>G187+G189+G188</f>
        <v>1757.1</v>
      </c>
      <c r="H186" s="49">
        <f>H187+H189+H188</f>
        <v>1757.1</v>
      </c>
    </row>
    <row r="187" spans="1:8" ht="24">
      <c r="A187" s="8" t="s">
        <v>307</v>
      </c>
      <c r="B187" s="8" t="s">
        <v>234</v>
      </c>
      <c r="C187" s="8" t="s">
        <v>428</v>
      </c>
      <c r="D187" s="19" t="s">
        <v>547</v>
      </c>
      <c r="E187" s="37" t="s">
        <v>176</v>
      </c>
      <c r="F187" s="49">
        <v>1349.1</v>
      </c>
      <c r="G187" s="49">
        <v>1349.1</v>
      </c>
      <c r="H187" s="49">
        <v>1349.1</v>
      </c>
    </row>
    <row r="188" spans="1:8" ht="48">
      <c r="A188" s="8" t="s">
        <v>307</v>
      </c>
      <c r="B188" s="8" t="s">
        <v>234</v>
      </c>
      <c r="C188" s="8" t="s">
        <v>428</v>
      </c>
      <c r="D188" s="19" t="s">
        <v>548</v>
      </c>
      <c r="E188" s="37" t="s">
        <v>177</v>
      </c>
      <c r="F188" s="49">
        <v>0.6</v>
      </c>
      <c r="G188" s="49">
        <v>0.6</v>
      </c>
      <c r="H188" s="49">
        <v>0.6</v>
      </c>
    </row>
    <row r="189" spans="1:8" ht="60">
      <c r="A189" s="8" t="s">
        <v>307</v>
      </c>
      <c r="B189" s="8" t="s">
        <v>234</v>
      </c>
      <c r="C189" s="8" t="s">
        <v>428</v>
      </c>
      <c r="D189" s="19">
        <v>129</v>
      </c>
      <c r="E189" s="37" t="s">
        <v>178</v>
      </c>
      <c r="F189" s="49">
        <v>407.4</v>
      </c>
      <c r="G189" s="49">
        <v>407.4</v>
      </c>
      <c r="H189" s="49">
        <v>407.4</v>
      </c>
    </row>
    <row r="190" spans="1:8" ht="24">
      <c r="A190" s="8" t="s">
        <v>307</v>
      </c>
      <c r="B190" s="8" t="s">
        <v>234</v>
      </c>
      <c r="C190" s="8" t="s">
        <v>428</v>
      </c>
      <c r="D190" s="18" t="s">
        <v>243</v>
      </c>
      <c r="E190" s="36" t="s">
        <v>244</v>
      </c>
      <c r="F190" s="49">
        <f>F191</f>
        <v>730.9</v>
      </c>
      <c r="G190" s="49">
        <f>G191</f>
        <v>817</v>
      </c>
      <c r="H190" s="49">
        <f>H191</f>
        <v>917.9</v>
      </c>
    </row>
    <row r="191" spans="1:8" ht="24">
      <c r="A191" s="8" t="s">
        <v>307</v>
      </c>
      <c r="B191" s="8" t="s">
        <v>234</v>
      </c>
      <c r="C191" s="8" t="s">
        <v>428</v>
      </c>
      <c r="D191" s="9" t="s">
        <v>245</v>
      </c>
      <c r="E191" s="35" t="s">
        <v>228</v>
      </c>
      <c r="F191" s="49">
        <v>730.9</v>
      </c>
      <c r="G191" s="49">
        <v>817</v>
      </c>
      <c r="H191" s="49">
        <v>917.9</v>
      </c>
    </row>
    <row r="192" spans="1:8" ht="48">
      <c r="A192" s="12" t="s">
        <v>307</v>
      </c>
      <c r="B192" s="12" t="s">
        <v>251</v>
      </c>
      <c r="C192" s="8"/>
      <c r="D192" s="9"/>
      <c r="E192" s="35" t="s">
        <v>56</v>
      </c>
      <c r="F192" s="48">
        <f>F193</f>
        <v>2260.0500000000002</v>
      </c>
      <c r="G192" s="48">
        <f>G193</f>
        <v>2575.1000000000004</v>
      </c>
      <c r="H192" s="48">
        <f>H193</f>
        <v>2455.1000000000004</v>
      </c>
    </row>
    <row r="193" spans="1:8" ht="36">
      <c r="A193" s="9" t="s">
        <v>307</v>
      </c>
      <c r="B193" s="9" t="s">
        <v>251</v>
      </c>
      <c r="C193" s="8" t="s">
        <v>386</v>
      </c>
      <c r="D193" s="9"/>
      <c r="E193" s="35" t="s">
        <v>317</v>
      </c>
      <c r="F193" s="49">
        <f>F194+F207</f>
        <v>2260.0500000000002</v>
      </c>
      <c r="G193" s="49">
        <f>G194+G207</f>
        <v>2575.1000000000004</v>
      </c>
      <c r="H193" s="49">
        <f>H194+H207</f>
        <v>2455.1000000000004</v>
      </c>
    </row>
    <row r="194" spans="1:8" ht="60">
      <c r="A194" s="9" t="s">
        <v>307</v>
      </c>
      <c r="B194" s="9" t="s">
        <v>251</v>
      </c>
      <c r="C194" s="8" t="s">
        <v>226</v>
      </c>
      <c r="D194" s="9"/>
      <c r="E194" s="35" t="s">
        <v>313</v>
      </c>
      <c r="F194" s="49">
        <f>F195+F203</f>
        <v>2205.8500000000004</v>
      </c>
      <c r="G194" s="49">
        <f>G195+G203</f>
        <v>2455.1000000000004</v>
      </c>
      <c r="H194" s="49">
        <f>H195+H203</f>
        <v>2455.1000000000004</v>
      </c>
    </row>
    <row r="195" spans="1:8" ht="84">
      <c r="A195" s="9" t="s">
        <v>307</v>
      </c>
      <c r="B195" s="9" t="s">
        <v>251</v>
      </c>
      <c r="C195" s="8" t="s">
        <v>227</v>
      </c>
      <c r="D195" s="9"/>
      <c r="E195" s="35" t="s">
        <v>314</v>
      </c>
      <c r="F195" s="49">
        <f>F196+F199</f>
        <v>2202.3500000000004</v>
      </c>
      <c r="G195" s="49">
        <f>G196+G199</f>
        <v>2155.1000000000004</v>
      </c>
      <c r="H195" s="49">
        <f>H196+H199</f>
        <v>2155.1000000000004</v>
      </c>
    </row>
    <row r="196" spans="1:8" ht="36">
      <c r="A196" s="9" t="s">
        <v>307</v>
      </c>
      <c r="B196" s="9" t="s">
        <v>251</v>
      </c>
      <c r="C196" s="8" t="s">
        <v>429</v>
      </c>
      <c r="D196" s="9"/>
      <c r="E196" s="35" t="s">
        <v>194</v>
      </c>
      <c r="F196" s="49">
        <f t="shared" ref="F196:H197" si="4">F197</f>
        <v>326.25</v>
      </c>
      <c r="G196" s="49">
        <f t="shared" si="4"/>
        <v>279</v>
      </c>
      <c r="H196" s="49">
        <f t="shared" si="4"/>
        <v>279</v>
      </c>
    </row>
    <row r="197" spans="1:8" ht="24">
      <c r="A197" s="9" t="s">
        <v>307</v>
      </c>
      <c r="B197" s="9" t="s">
        <v>251</v>
      </c>
      <c r="C197" s="8" t="s">
        <v>429</v>
      </c>
      <c r="D197" s="18" t="s">
        <v>243</v>
      </c>
      <c r="E197" s="36" t="s">
        <v>244</v>
      </c>
      <c r="F197" s="49">
        <f t="shared" si="4"/>
        <v>326.25</v>
      </c>
      <c r="G197" s="49">
        <f t="shared" si="4"/>
        <v>279</v>
      </c>
      <c r="H197" s="49">
        <f t="shared" si="4"/>
        <v>279</v>
      </c>
    </row>
    <row r="198" spans="1:8" ht="24">
      <c r="A198" s="9" t="s">
        <v>307</v>
      </c>
      <c r="B198" s="9" t="s">
        <v>251</v>
      </c>
      <c r="C198" s="8" t="s">
        <v>429</v>
      </c>
      <c r="D198" s="9" t="s">
        <v>245</v>
      </c>
      <c r="E198" s="35" t="s">
        <v>246</v>
      </c>
      <c r="F198" s="49">
        <v>326.25</v>
      </c>
      <c r="G198" s="49">
        <v>279</v>
      </c>
      <c r="H198" s="49">
        <v>279</v>
      </c>
    </row>
    <row r="199" spans="1:8" ht="36">
      <c r="A199" s="9" t="s">
        <v>307</v>
      </c>
      <c r="B199" s="9" t="s">
        <v>251</v>
      </c>
      <c r="C199" s="8" t="s">
        <v>430</v>
      </c>
      <c r="D199" s="9"/>
      <c r="E199" s="35" t="s">
        <v>221</v>
      </c>
      <c r="F199" s="49">
        <f>F200</f>
        <v>1876.1000000000001</v>
      </c>
      <c r="G199" s="49">
        <f>G200</f>
        <v>1876.1000000000001</v>
      </c>
      <c r="H199" s="49">
        <f>H200</f>
        <v>1876.1000000000001</v>
      </c>
    </row>
    <row r="200" spans="1:8" ht="72">
      <c r="A200" s="9" t="s">
        <v>307</v>
      </c>
      <c r="B200" s="9" t="s">
        <v>251</v>
      </c>
      <c r="C200" s="8" t="s">
        <v>430</v>
      </c>
      <c r="D200" s="18" t="s">
        <v>545</v>
      </c>
      <c r="E200" s="36" t="s">
        <v>546</v>
      </c>
      <c r="F200" s="49">
        <f>F201+F202</f>
        <v>1876.1000000000001</v>
      </c>
      <c r="G200" s="49">
        <f>G201+G202</f>
        <v>1876.1000000000001</v>
      </c>
      <c r="H200" s="49">
        <f>H201+H202</f>
        <v>1876.1000000000001</v>
      </c>
    </row>
    <row r="201" spans="1:8">
      <c r="A201" s="9" t="s">
        <v>307</v>
      </c>
      <c r="B201" s="9" t="s">
        <v>251</v>
      </c>
      <c r="C201" s="8" t="s">
        <v>430</v>
      </c>
      <c r="D201" s="19" t="s">
        <v>552</v>
      </c>
      <c r="E201" s="37" t="s">
        <v>50</v>
      </c>
      <c r="F201" s="49">
        <v>1440.9</v>
      </c>
      <c r="G201" s="49">
        <v>1440.9</v>
      </c>
      <c r="H201" s="49">
        <v>1440.9</v>
      </c>
    </row>
    <row r="202" spans="1:8" ht="48">
      <c r="A202" s="9" t="s">
        <v>307</v>
      </c>
      <c r="B202" s="9" t="s">
        <v>251</v>
      </c>
      <c r="C202" s="8" t="s">
        <v>430</v>
      </c>
      <c r="D202" s="19">
        <v>119</v>
      </c>
      <c r="E202" s="37" t="s">
        <v>344</v>
      </c>
      <c r="F202" s="49">
        <v>435.2</v>
      </c>
      <c r="G202" s="49">
        <v>435.2</v>
      </c>
      <c r="H202" s="49">
        <v>435.2</v>
      </c>
    </row>
    <row r="203" spans="1:8" ht="36">
      <c r="A203" s="9" t="s">
        <v>307</v>
      </c>
      <c r="B203" s="9" t="s">
        <v>251</v>
      </c>
      <c r="C203" s="8" t="s">
        <v>520</v>
      </c>
      <c r="D203" s="19"/>
      <c r="E203" s="37" t="s">
        <v>315</v>
      </c>
      <c r="F203" s="49">
        <f t="shared" ref="F203:H205" si="5">F204</f>
        <v>3.5</v>
      </c>
      <c r="G203" s="49">
        <f t="shared" si="5"/>
        <v>300</v>
      </c>
      <c r="H203" s="49">
        <f t="shared" si="5"/>
        <v>300</v>
      </c>
    </row>
    <row r="204" spans="1:8" ht="60">
      <c r="A204" s="9" t="s">
        <v>307</v>
      </c>
      <c r="B204" s="9" t="s">
        <v>251</v>
      </c>
      <c r="C204" s="8" t="s">
        <v>431</v>
      </c>
      <c r="D204" s="9"/>
      <c r="E204" s="37" t="s">
        <v>316</v>
      </c>
      <c r="F204" s="49">
        <f t="shared" si="5"/>
        <v>3.5</v>
      </c>
      <c r="G204" s="49">
        <f t="shared" si="5"/>
        <v>300</v>
      </c>
      <c r="H204" s="49">
        <f t="shared" si="5"/>
        <v>300</v>
      </c>
    </row>
    <row r="205" spans="1:8" ht="24">
      <c r="A205" s="9" t="s">
        <v>307</v>
      </c>
      <c r="B205" s="9" t="s">
        <v>251</v>
      </c>
      <c r="C205" s="8" t="s">
        <v>431</v>
      </c>
      <c r="D205" s="18" t="s">
        <v>243</v>
      </c>
      <c r="E205" s="36" t="s">
        <v>244</v>
      </c>
      <c r="F205" s="49">
        <f t="shared" si="5"/>
        <v>3.5</v>
      </c>
      <c r="G205" s="49">
        <f t="shared" si="5"/>
        <v>300</v>
      </c>
      <c r="H205" s="49">
        <f t="shared" si="5"/>
        <v>300</v>
      </c>
    </row>
    <row r="206" spans="1:8" ht="24">
      <c r="A206" s="9" t="s">
        <v>307</v>
      </c>
      <c r="B206" s="9" t="s">
        <v>251</v>
      </c>
      <c r="C206" s="8" t="s">
        <v>431</v>
      </c>
      <c r="D206" s="9" t="s">
        <v>245</v>
      </c>
      <c r="E206" s="35" t="s">
        <v>246</v>
      </c>
      <c r="F206" s="49">
        <v>3.5</v>
      </c>
      <c r="G206" s="49">
        <v>300</v>
      </c>
      <c r="H206" s="49">
        <v>300</v>
      </c>
    </row>
    <row r="207" spans="1:8" ht="60">
      <c r="A207" s="9" t="s">
        <v>307</v>
      </c>
      <c r="B207" s="9" t="s">
        <v>251</v>
      </c>
      <c r="C207" s="22" t="s">
        <v>392</v>
      </c>
      <c r="D207" s="9"/>
      <c r="E207" s="23" t="s">
        <v>236</v>
      </c>
      <c r="F207" s="49">
        <f t="shared" ref="F207:H210" si="6">F208</f>
        <v>54.2</v>
      </c>
      <c r="G207" s="49">
        <f t="shared" si="6"/>
        <v>120</v>
      </c>
      <c r="H207" s="49">
        <f t="shared" si="6"/>
        <v>0</v>
      </c>
    </row>
    <row r="208" spans="1:8" ht="108">
      <c r="A208" s="9" t="s">
        <v>307</v>
      </c>
      <c r="B208" s="9" t="s">
        <v>251</v>
      </c>
      <c r="C208" s="8" t="s">
        <v>224</v>
      </c>
      <c r="D208" s="9"/>
      <c r="E208" s="35" t="s">
        <v>340</v>
      </c>
      <c r="F208" s="49">
        <f t="shared" si="6"/>
        <v>54.2</v>
      </c>
      <c r="G208" s="49">
        <f t="shared" si="6"/>
        <v>120</v>
      </c>
      <c r="H208" s="49">
        <f t="shared" si="6"/>
        <v>0</v>
      </c>
    </row>
    <row r="209" spans="1:8" ht="36">
      <c r="A209" s="9" t="s">
        <v>307</v>
      </c>
      <c r="B209" s="9" t="s">
        <v>251</v>
      </c>
      <c r="C209" s="8" t="s">
        <v>432</v>
      </c>
      <c r="D209" s="9"/>
      <c r="E209" s="35" t="s">
        <v>330</v>
      </c>
      <c r="F209" s="49">
        <f t="shared" si="6"/>
        <v>54.2</v>
      </c>
      <c r="G209" s="49">
        <f t="shared" si="6"/>
        <v>120</v>
      </c>
      <c r="H209" s="49">
        <f t="shared" si="6"/>
        <v>0</v>
      </c>
    </row>
    <row r="210" spans="1:8" ht="24">
      <c r="A210" s="9" t="s">
        <v>307</v>
      </c>
      <c r="B210" s="9" t="s">
        <v>251</v>
      </c>
      <c r="C210" s="8" t="s">
        <v>432</v>
      </c>
      <c r="D210" s="18" t="s">
        <v>243</v>
      </c>
      <c r="E210" s="36" t="s">
        <v>244</v>
      </c>
      <c r="F210" s="49">
        <f t="shared" si="6"/>
        <v>54.2</v>
      </c>
      <c r="G210" s="49">
        <f t="shared" si="6"/>
        <v>120</v>
      </c>
      <c r="H210" s="49">
        <f t="shared" si="6"/>
        <v>0</v>
      </c>
    </row>
    <row r="211" spans="1:8" ht="24">
      <c r="A211" s="9" t="s">
        <v>307</v>
      </c>
      <c r="B211" s="9" t="s">
        <v>251</v>
      </c>
      <c r="C211" s="8" t="s">
        <v>432</v>
      </c>
      <c r="D211" s="9" t="s">
        <v>245</v>
      </c>
      <c r="E211" s="35" t="s">
        <v>246</v>
      </c>
      <c r="F211" s="49">
        <v>54.2</v>
      </c>
      <c r="G211" s="49">
        <v>120</v>
      </c>
      <c r="H211" s="49"/>
    </row>
    <row r="212" spans="1:8">
      <c r="A212" s="12" t="s">
        <v>234</v>
      </c>
      <c r="B212" s="12" t="s">
        <v>235</v>
      </c>
      <c r="C212" s="13"/>
      <c r="D212" s="9"/>
      <c r="E212" s="39" t="s">
        <v>240</v>
      </c>
      <c r="F212" s="48">
        <f>F213+F220+F226+F267+F250</f>
        <v>14940.029999999999</v>
      </c>
      <c r="G212" s="48">
        <f>G213+G220+G226+G267+G250</f>
        <v>24762.9</v>
      </c>
      <c r="H212" s="48">
        <f>H213+H220+H226+H267+H250</f>
        <v>9785.5</v>
      </c>
    </row>
    <row r="213" spans="1:8">
      <c r="A213" s="12" t="s">
        <v>234</v>
      </c>
      <c r="B213" s="13" t="s">
        <v>241</v>
      </c>
      <c r="C213" s="8"/>
      <c r="D213" s="9"/>
      <c r="E213" s="35" t="s">
        <v>242</v>
      </c>
      <c r="F213" s="48">
        <f>F214</f>
        <v>420</v>
      </c>
      <c r="G213" s="48">
        <f>G214</f>
        <v>420</v>
      </c>
      <c r="H213" s="48">
        <f>H214</f>
        <v>420</v>
      </c>
    </row>
    <row r="214" spans="1:8" ht="24">
      <c r="A214" s="9" t="s">
        <v>234</v>
      </c>
      <c r="B214" s="8" t="s">
        <v>241</v>
      </c>
      <c r="C214" s="8" t="s">
        <v>398</v>
      </c>
      <c r="D214" s="9"/>
      <c r="E214" s="35" t="s">
        <v>107</v>
      </c>
      <c r="F214" s="49">
        <f>F217</f>
        <v>420</v>
      </c>
      <c r="G214" s="49">
        <f>G217</f>
        <v>420</v>
      </c>
      <c r="H214" s="49">
        <f>H217</f>
        <v>420</v>
      </c>
    </row>
    <row r="215" spans="1:8" ht="60">
      <c r="A215" s="9" t="s">
        <v>234</v>
      </c>
      <c r="B215" s="8" t="s">
        <v>241</v>
      </c>
      <c r="C215" s="8" t="s">
        <v>526</v>
      </c>
      <c r="D215" s="8"/>
      <c r="E215" s="35" t="s">
        <v>108</v>
      </c>
      <c r="F215" s="49">
        <f>F217</f>
        <v>420</v>
      </c>
      <c r="G215" s="49">
        <f>G217</f>
        <v>420</v>
      </c>
      <c r="H215" s="49">
        <f>H217</f>
        <v>420</v>
      </c>
    </row>
    <row r="216" spans="1:8" ht="60">
      <c r="A216" s="9" t="s">
        <v>234</v>
      </c>
      <c r="B216" s="8" t="s">
        <v>241</v>
      </c>
      <c r="C216" s="8" t="s">
        <v>528</v>
      </c>
      <c r="D216" s="8"/>
      <c r="E216" s="35" t="s">
        <v>109</v>
      </c>
      <c r="F216" s="49">
        <f t="shared" ref="F216:H218" si="7">F217</f>
        <v>420</v>
      </c>
      <c r="G216" s="49">
        <f t="shared" si="7"/>
        <v>420</v>
      </c>
      <c r="H216" s="49">
        <f t="shared" si="7"/>
        <v>420</v>
      </c>
    </row>
    <row r="217" spans="1:8" ht="24">
      <c r="A217" s="9" t="s">
        <v>234</v>
      </c>
      <c r="B217" s="8" t="s">
        <v>241</v>
      </c>
      <c r="C217" s="8" t="s">
        <v>433</v>
      </c>
      <c r="D217" s="8"/>
      <c r="E217" s="35" t="s">
        <v>290</v>
      </c>
      <c r="F217" s="49">
        <f t="shared" si="7"/>
        <v>420</v>
      </c>
      <c r="G217" s="49">
        <f t="shared" si="7"/>
        <v>420</v>
      </c>
      <c r="H217" s="49">
        <f t="shared" si="7"/>
        <v>420</v>
      </c>
    </row>
    <row r="218" spans="1:8" ht="48">
      <c r="A218" s="9" t="s">
        <v>234</v>
      </c>
      <c r="B218" s="8" t="s">
        <v>241</v>
      </c>
      <c r="C218" s="8" t="s">
        <v>433</v>
      </c>
      <c r="D218" s="21" t="s">
        <v>283</v>
      </c>
      <c r="E218" s="36" t="s">
        <v>284</v>
      </c>
      <c r="F218" s="49">
        <f t="shared" si="7"/>
        <v>420</v>
      </c>
      <c r="G218" s="49">
        <f t="shared" si="7"/>
        <v>420</v>
      </c>
      <c r="H218" s="49">
        <f t="shared" si="7"/>
        <v>420</v>
      </c>
    </row>
    <row r="219" spans="1:8" ht="48">
      <c r="A219" s="9" t="s">
        <v>234</v>
      </c>
      <c r="B219" s="8" t="s">
        <v>241</v>
      </c>
      <c r="C219" s="8" t="s">
        <v>433</v>
      </c>
      <c r="D219" s="8" t="s">
        <v>288</v>
      </c>
      <c r="E219" s="35" t="s">
        <v>289</v>
      </c>
      <c r="F219" s="49">
        <v>420</v>
      </c>
      <c r="G219" s="49">
        <v>420</v>
      </c>
      <c r="H219" s="49">
        <v>420</v>
      </c>
    </row>
    <row r="220" spans="1:8">
      <c r="A220" s="13" t="s">
        <v>234</v>
      </c>
      <c r="B220" s="13" t="s">
        <v>26</v>
      </c>
      <c r="C220" s="8"/>
      <c r="D220" s="8"/>
      <c r="E220" s="35" t="s">
        <v>70</v>
      </c>
      <c r="F220" s="48">
        <f t="shared" ref="F220:H224" si="8">F221</f>
        <v>1695.3</v>
      </c>
      <c r="G220" s="48">
        <f t="shared" si="8"/>
        <v>1695.3</v>
      </c>
      <c r="H220" s="48">
        <f t="shared" si="8"/>
        <v>1695.3</v>
      </c>
    </row>
    <row r="221" spans="1:8" ht="24">
      <c r="A221" s="8" t="s">
        <v>234</v>
      </c>
      <c r="B221" s="8" t="s">
        <v>26</v>
      </c>
      <c r="C221" s="8" t="s">
        <v>130</v>
      </c>
      <c r="D221" s="8"/>
      <c r="E221" s="35" t="s">
        <v>67</v>
      </c>
      <c r="F221" s="49">
        <f t="shared" si="8"/>
        <v>1695.3</v>
      </c>
      <c r="G221" s="49">
        <f t="shared" si="8"/>
        <v>1695.3</v>
      </c>
      <c r="H221" s="49">
        <f t="shared" si="8"/>
        <v>1695.3</v>
      </c>
    </row>
    <row r="222" spans="1:8" ht="36">
      <c r="A222" s="8" t="s">
        <v>234</v>
      </c>
      <c r="B222" s="8" t="s">
        <v>26</v>
      </c>
      <c r="C222" s="8" t="s">
        <v>411</v>
      </c>
      <c r="D222" s="8"/>
      <c r="E222" s="35" t="s">
        <v>68</v>
      </c>
      <c r="F222" s="49">
        <f t="shared" si="8"/>
        <v>1695.3</v>
      </c>
      <c r="G222" s="49">
        <f t="shared" si="8"/>
        <v>1695.3</v>
      </c>
      <c r="H222" s="49">
        <f t="shared" si="8"/>
        <v>1695.3</v>
      </c>
    </row>
    <row r="223" spans="1:8" ht="132">
      <c r="A223" s="8" t="s">
        <v>234</v>
      </c>
      <c r="B223" s="8" t="s">
        <v>26</v>
      </c>
      <c r="C223" s="20" t="s">
        <v>434</v>
      </c>
      <c r="D223" s="50"/>
      <c r="E223" s="41" t="s">
        <v>202</v>
      </c>
      <c r="F223" s="49">
        <f t="shared" si="8"/>
        <v>1695.3</v>
      </c>
      <c r="G223" s="49">
        <f t="shared" si="8"/>
        <v>1695.3</v>
      </c>
      <c r="H223" s="49">
        <f t="shared" si="8"/>
        <v>1695.3</v>
      </c>
    </row>
    <row r="224" spans="1:8" ht="24">
      <c r="A224" s="8" t="s">
        <v>234</v>
      </c>
      <c r="B224" s="8" t="s">
        <v>26</v>
      </c>
      <c r="C224" s="20" t="s">
        <v>434</v>
      </c>
      <c r="D224" s="18" t="s">
        <v>243</v>
      </c>
      <c r="E224" s="36" t="s">
        <v>244</v>
      </c>
      <c r="F224" s="49">
        <f t="shared" si="8"/>
        <v>1695.3</v>
      </c>
      <c r="G224" s="49">
        <f t="shared" si="8"/>
        <v>1695.3</v>
      </c>
      <c r="H224" s="49">
        <f t="shared" si="8"/>
        <v>1695.3</v>
      </c>
    </row>
    <row r="225" spans="1:8" ht="24">
      <c r="A225" s="8" t="s">
        <v>234</v>
      </c>
      <c r="B225" s="8" t="s">
        <v>26</v>
      </c>
      <c r="C225" s="20" t="s">
        <v>434</v>
      </c>
      <c r="D225" s="9" t="s">
        <v>245</v>
      </c>
      <c r="E225" s="35" t="s">
        <v>246</v>
      </c>
      <c r="F225" s="49">
        <v>1695.3</v>
      </c>
      <c r="G225" s="49">
        <v>1695.3</v>
      </c>
      <c r="H225" s="49">
        <v>1695.3</v>
      </c>
    </row>
    <row r="226" spans="1:8">
      <c r="A226" s="12" t="s">
        <v>234</v>
      </c>
      <c r="B226" s="12" t="s">
        <v>247</v>
      </c>
      <c r="C226" s="13"/>
      <c r="D226" s="9"/>
      <c r="E226" s="35" t="s">
        <v>248</v>
      </c>
      <c r="F226" s="48">
        <f t="shared" ref="F226:H227" si="9">F227</f>
        <v>4094.1939999999995</v>
      </c>
      <c r="G226" s="48">
        <f t="shared" si="9"/>
        <v>1273.3</v>
      </c>
      <c r="H226" s="48">
        <f t="shared" si="9"/>
        <v>1273.3</v>
      </c>
    </row>
    <row r="227" spans="1:8" ht="36">
      <c r="A227" s="9" t="s">
        <v>234</v>
      </c>
      <c r="B227" s="9" t="s">
        <v>247</v>
      </c>
      <c r="C227" s="8" t="s">
        <v>39</v>
      </c>
      <c r="D227" s="9"/>
      <c r="E227" s="43" t="s">
        <v>517</v>
      </c>
      <c r="F227" s="49">
        <f t="shared" si="9"/>
        <v>4094.1939999999995</v>
      </c>
      <c r="G227" s="49">
        <f t="shared" si="9"/>
        <v>1273.3</v>
      </c>
      <c r="H227" s="49">
        <f t="shared" si="9"/>
        <v>1273.3</v>
      </c>
    </row>
    <row r="228" spans="1:8" ht="36">
      <c r="A228" s="9" t="s">
        <v>234</v>
      </c>
      <c r="B228" s="9" t="s">
        <v>247</v>
      </c>
      <c r="C228" s="8" t="s">
        <v>40</v>
      </c>
      <c r="D228" s="9"/>
      <c r="E228" s="35" t="s">
        <v>518</v>
      </c>
      <c r="F228" s="49">
        <f>F229+F240</f>
        <v>4094.1939999999995</v>
      </c>
      <c r="G228" s="49">
        <f>G229+G240</f>
        <v>1273.3</v>
      </c>
      <c r="H228" s="49">
        <f>H229+H240</f>
        <v>1273.3</v>
      </c>
    </row>
    <row r="229" spans="1:8" ht="24">
      <c r="A229" s="9" t="s">
        <v>234</v>
      </c>
      <c r="B229" s="9" t="s">
        <v>247</v>
      </c>
      <c r="C229" s="8" t="s">
        <v>41</v>
      </c>
      <c r="D229" s="9"/>
      <c r="E229" s="35" t="s">
        <v>519</v>
      </c>
      <c r="F229" s="49">
        <f>F230+F235</f>
        <v>1930.8</v>
      </c>
      <c r="G229" s="49">
        <f>G235</f>
        <v>754.5</v>
      </c>
      <c r="H229" s="49">
        <f>H235</f>
        <v>754.5</v>
      </c>
    </row>
    <row r="230" spans="1:8" ht="84">
      <c r="A230" s="9" t="s">
        <v>234</v>
      </c>
      <c r="B230" s="9" t="s">
        <v>247</v>
      </c>
      <c r="C230" s="8" t="s">
        <v>597</v>
      </c>
      <c r="D230" s="9"/>
      <c r="E230" s="35" t="s">
        <v>596</v>
      </c>
      <c r="F230" s="49">
        <v>965.4</v>
      </c>
      <c r="G230" s="49"/>
      <c r="H230" s="49"/>
    </row>
    <row r="231" spans="1:8" ht="24">
      <c r="A231" s="9" t="s">
        <v>234</v>
      </c>
      <c r="B231" s="9" t="s">
        <v>247</v>
      </c>
      <c r="C231" s="8" t="s">
        <v>597</v>
      </c>
      <c r="D231" s="18" t="s">
        <v>243</v>
      </c>
      <c r="E231" s="36" t="s">
        <v>244</v>
      </c>
      <c r="F231" s="49">
        <f>F232</f>
        <v>54.381</v>
      </c>
      <c r="G231" s="49"/>
      <c r="H231" s="49"/>
    </row>
    <row r="232" spans="1:8" ht="24">
      <c r="A232" s="9" t="s">
        <v>234</v>
      </c>
      <c r="B232" s="9" t="s">
        <v>247</v>
      </c>
      <c r="C232" s="8" t="s">
        <v>597</v>
      </c>
      <c r="D232" s="9" t="s">
        <v>245</v>
      </c>
      <c r="E232" s="35" t="s">
        <v>246</v>
      </c>
      <c r="F232" s="49">
        <v>54.381</v>
      </c>
      <c r="G232" s="49"/>
      <c r="H232" s="49"/>
    </row>
    <row r="233" spans="1:8">
      <c r="A233" s="9" t="s">
        <v>234</v>
      </c>
      <c r="B233" s="9" t="s">
        <v>247</v>
      </c>
      <c r="C233" s="8" t="s">
        <v>597</v>
      </c>
      <c r="D233" s="9" t="s">
        <v>249</v>
      </c>
      <c r="E233" s="35" t="s">
        <v>250</v>
      </c>
      <c r="F233" s="49">
        <f>F234</f>
        <v>911.01900000000001</v>
      </c>
      <c r="G233" s="49"/>
      <c r="H233" s="49"/>
    </row>
    <row r="234" spans="1:8" ht="72">
      <c r="A234" s="9" t="s">
        <v>234</v>
      </c>
      <c r="B234" s="9" t="s">
        <v>247</v>
      </c>
      <c r="C234" s="8" t="s">
        <v>597</v>
      </c>
      <c r="D234" s="9">
        <v>811</v>
      </c>
      <c r="E234" s="35" t="s">
        <v>355</v>
      </c>
      <c r="F234" s="49">
        <v>911.01900000000001</v>
      </c>
      <c r="G234" s="49"/>
      <c r="H234" s="49"/>
    </row>
    <row r="235" spans="1:8" ht="120">
      <c r="A235" s="9" t="s">
        <v>234</v>
      </c>
      <c r="B235" s="9" t="s">
        <v>247</v>
      </c>
      <c r="C235" s="8" t="s">
        <v>435</v>
      </c>
      <c r="D235" s="9"/>
      <c r="E235" s="35" t="s">
        <v>253</v>
      </c>
      <c r="F235" s="49">
        <f>F236+F238</f>
        <v>965.4</v>
      </c>
      <c r="G235" s="49">
        <f>G238</f>
        <v>754.5</v>
      </c>
      <c r="H235" s="49">
        <f>H238</f>
        <v>754.5</v>
      </c>
    </row>
    <row r="236" spans="1:8" ht="24">
      <c r="A236" s="9" t="s">
        <v>234</v>
      </c>
      <c r="B236" s="9" t="s">
        <v>247</v>
      </c>
      <c r="C236" s="8" t="s">
        <v>435</v>
      </c>
      <c r="D236" s="18" t="s">
        <v>243</v>
      </c>
      <c r="E236" s="36" t="s">
        <v>244</v>
      </c>
      <c r="F236" s="49">
        <f>F237</f>
        <v>54.381</v>
      </c>
      <c r="G236" s="49"/>
      <c r="H236" s="49"/>
    </row>
    <row r="237" spans="1:8" ht="24">
      <c r="A237" s="9" t="s">
        <v>234</v>
      </c>
      <c r="B237" s="9" t="s">
        <v>247</v>
      </c>
      <c r="C237" s="8" t="s">
        <v>435</v>
      </c>
      <c r="D237" s="9" t="s">
        <v>245</v>
      </c>
      <c r="E237" s="35" t="s">
        <v>246</v>
      </c>
      <c r="F237" s="49">
        <v>54.381</v>
      </c>
      <c r="G237" s="49"/>
      <c r="H237" s="49"/>
    </row>
    <row r="238" spans="1:8">
      <c r="A238" s="9" t="s">
        <v>234</v>
      </c>
      <c r="B238" s="9" t="s">
        <v>247</v>
      </c>
      <c r="C238" s="8" t="s">
        <v>435</v>
      </c>
      <c r="D238" s="9" t="s">
        <v>249</v>
      </c>
      <c r="E238" s="35" t="s">
        <v>250</v>
      </c>
      <c r="F238" s="49">
        <f>F239</f>
        <v>911.01900000000001</v>
      </c>
      <c r="G238" s="49">
        <f>G239</f>
        <v>754.5</v>
      </c>
      <c r="H238" s="49">
        <f>H239</f>
        <v>754.5</v>
      </c>
    </row>
    <row r="239" spans="1:8" ht="72">
      <c r="A239" s="9" t="s">
        <v>234</v>
      </c>
      <c r="B239" s="9" t="s">
        <v>247</v>
      </c>
      <c r="C239" s="8" t="s">
        <v>435</v>
      </c>
      <c r="D239" s="9">
        <v>811</v>
      </c>
      <c r="E239" s="35" t="s">
        <v>355</v>
      </c>
      <c r="F239" s="49">
        <v>911.01900000000001</v>
      </c>
      <c r="G239" s="49">
        <v>754.5</v>
      </c>
      <c r="H239" s="49">
        <v>754.5</v>
      </c>
    </row>
    <row r="240" spans="1:8" ht="24">
      <c r="A240" s="9" t="s">
        <v>234</v>
      </c>
      <c r="B240" s="9" t="s">
        <v>247</v>
      </c>
      <c r="C240" s="8" t="s">
        <v>42</v>
      </c>
      <c r="D240" s="9"/>
      <c r="E240" s="35" t="s">
        <v>255</v>
      </c>
      <c r="F240" s="49">
        <f>F244+F241+F247</f>
        <v>2163.3939999999998</v>
      </c>
      <c r="G240" s="49">
        <f>G244</f>
        <v>518.79999999999995</v>
      </c>
      <c r="H240" s="49">
        <f>H244</f>
        <v>518.79999999999995</v>
      </c>
    </row>
    <row r="241" spans="1:8" ht="36">
      <c r="A241" s="9" t="s">
        <v>234</v>
      </c>
      <c r="B241" s="9" t="s">
        <v>247</v>
      </c>
      <c r="C241" s="8" t="s">
        <v>595</v>
      </c>
      <c r="D241" s="9"/>
      <c r="E241" s="35" t="s">
        <v>594</v>
      </c>
      <c r="F241" s="49">
        <f>F242</f>
        <v>1619.5</v>
      </c>
      <c r="G241" s="49"/>
      <c r="H241" s="49"/>
    </row>
    <row r="242" spans="1:8" ht="24">
      <c r="A242" s="9" t="s">
        <v>234</v>
      </c>
      <c r="B242" s="9" t="s">
        <v>247</v>
      </c>
      <c r="C242" s="8" t="s">
        <v>595</v>
      </c>
      <c r="D242" s="18" t="s">
        <v>243</v>
      </c>
      <c r="E242" s="36" t="s">
        <v>244</v>
      </c>
      <c r="F242" s="49">
        <f>F243</f>
        <v>1619.5</v>
      </c>
      <c r="G242" s="49"/>
      <c r="H242" s="49"/>
    </row>
    <row r="243" spans="1:8" ht="24">
      <c r="A243" s="9" t="s">
        <v>234</v>
      </c>
      <c r="B243" s="9" t="s">
        <v>247</v>
      </c>
      <c r="C243" s="8" t="s">
        <v>595</v>
      </c>
      <c r="D243" s="9" t="s">
        <v>245</v>
      </c>
      <c r="E243" s="35" t="s">
        <v>246</v>
      </c>
      <c r="F243" s="49">
        <v>1619.5</v>
      </c>
      <c r="G243" s="49"/>
      <c r="H243" s="49"/>
    </row>
    <row r="244" spans="1:8" ht="36">
      <c r="A244" s="9" t="s">
        <v>234</v>
      </c>
      <c r="B244" s="9" t="s">
        <v>247</v>
      </c>
      <c r="C244" s="8" t="s">
        <v>436</v>
      </c>
      <c r="D244" s="9"/>
      <c r="E244" s="35" t="s">
        <v>254</v>
      </c>
      <c r="F244" s="49">
        <f t="shared" ref="F244:H245" si="10">F245</f>
        <v>539.83399999999995</v>
      </c>
      <c r="G244" s="49">
        <f t="shared" si="10"/>
        <v>518.79999999999995</v>
      </c>
      <c r="H244" s="49">
        <f t="shared" si="10"/>
        <v>518.79999999999995</v>
      </c>
    </row>
    <row r="245" spans="1:8" ht="24">
      <c r="A245" s="9" t="s">
        <v>234</v>
      </c>
      <c r="B245" s="9" t="s">
        <v>247</v>
      </c>
      <c r="C245" s="8" t="s">
        <v>436</v>
      </c>
      <c r="D245" s="18" t="s">
        <v>243</v>
      </c>
      <c r="E245" s="36" t="s">
        <v>244</v>
      </c>
      <c r="F245" s="49">
        <f t="shared" si="10"/>
        <v>539.83399999999995</v>
      </c>
      <c r="G245" s="49">
        <f t="shared" si="10"/>
        <v>518.79999999999995</v>
      </c>
      <c r="H245" s="49">
        <f t="shared" si="10"/>
        <v>518.79999999999995</v>
      </c>
    </row>
    <row r="246" spans="1:8" ht="24">
      <c r="A246" s="9" t="s">
        <v>234</v>
      </c>
      <c r="B246" s="9" t="s">
        <v>247</v>
      </c>
      <c r="C246" s="8" t="s">
        <v>436</v>
      </c>
      <c r="D246" s="9" t="s">
        <v>245</v>
      </c>
      <c r="E246" s="35" t="s">
        <v>246</v>
      </c>
      <c r="F246" s="49">
        <v>539.83399999999995</v>
      </c>
      <c r="G246" s="49">
        <v>518.79999999999995</v>
      </c>
      <c r="H246" s="49">
        <v>518.79999999999995</v>
      </c>
    </row>
    <row r="247" spans="1:8" ht="48">
      <c r="A247" s="9" t="s">
        <v>234</v>
      </c>
      <c r="B247" s="9" t="s">
        <v>247</v>
      </c>
      <c r="C247" s="8" t="s">
        <v>629</v>
      </c>
      <c r="D247" s="9"/>
      <c r="E247" s="35" t="s">
        <v>628</v>
      </c>
      <c r="F247" s="49">
        <f>F248</f>
        <v>4.0599999999999996</v>
      </c>
      <c r="G247" s="49"/>
      <c r="H247" s="49"/>
    </row>
    <row r="248" spans="1:8" ht="24">
      <c r="A248" s="9" t="s">
        <v>234</v>
      </c>
      <c r="B248" s="9" t="s">
        <v>247</v>
      </c>
      <c r="C248" s="8" t="s">
        <v>629</v>
      </c>
      <c r="D248" s="18" t="s">
        <v>243</v>
      </c>
      <c r="E248" s="36" t="s">
        <v>244</v>
      </c>
      <c r="F248" s="49">
        <f>F249</f>
        <v>4.0599999999999996</v>
      </c>
      <c r="G248" s="49"/>
      <c r="H248" s="49"/>
    </row>
    <row r="249" spans="1:8" ht="24">
      <c r="A249" s="9" t="s">
        <v>234</v>
      </c>
      <c r="B249" s="9" t="s">
        <v>247</v>
      </c>
      <c r="C249" s="8" t="s">
        <v>629</v>
      </c>
      <c r="D249" s="9" t="s">
        <v>245</v>
      </c>
      <c r="E249" s="35" t="s">
        <v>246</v>
      </c>
      <c r="F249" s="49">
        <v>4.0599999999999996</v>
      </c>
      <c r="G249" s="49"/>
      <c r="H249" s="49"/>
    </row>
    <row r="250" spans="1:8">
      <c r="A250" s="12" t="s">
        <v>234</v>
      </c>
      <c r="B250" s="12" t="s">
        <v>251</v>
      </c>
      <c r="C250" s="13"/>
      <c r="D250" s="9"/>
      <c r="E250" s="35" t="s">
        <v>34</v>
      </c>
      <c r="F250" s="48">
        <f>F251+F261</f>
        <v>4881.3359999999993</v>
      </c>
      <c r="G250" s="48">
        <f>G251+G261</f>
        <v>16674.3</v>
      </c>
      <c r="H250" s="48">
        <f>H251+H261</f>
        <v>2696.8999999999996</v>
      </c>
    </row>
    <row r="251" spans="1:8" ht="36">
      <c r="A251" s="9" t="s">
        <v>234</v>
      </c>
      <c r="B251" s="9" t="s">
        <v>251</v>
      </c>
      <c r="C251" s="8" t="s">
        <v>39</v>
      </c>
      <c r="D251" s="9"/>
      <c r="E251" s="43" t="s">
        <v>517</v>
      </c>
      <c r="F251" s="49">
        <f>F252</f>
        <v>2454.1</v>
      </c>
      <c r="G251" s="49">
        <f>G252</f>
        <v>2575</v>
      </c>
      <c r="H251" s="49">
        <f>H252</f>
        <v>2696.8999999999996</v>
      </c>
    </row>
    <row r="252" spans="1:8" ht="60">
      <c r="A252" s="9" t="s">
        <v>234</v>
      </c>
      <c r="B252" s="9" t="s">
        <v>251</v>
      </c>
      <c r="C252" s="8" t="s">
        <v>372</v>
      </c>
      <c r="D252" s="9"/>
      <c r="E252" s="35" t="s">
        <v>405</v>
      </c>
      <c r="F252" s="49">
        <f>F254+F257</f>
        <v>2454.1</v>
      </c>
      <c r="G252" s="49">
        <f>G254+G257</f>
        <v>2575</v>
      </c>
      <c r="H252" s="49">
        <f>H254+H257</f>
        <v>2696.8999999999996</v>
      </c>
    </row>
    <row r="253" spans="1:8" ht="48">
      <c r="A253" s="9" t="s">
        <v>234</v>
      </c>
      <c r="B253" s="9" t="s">
        <v>251</v>
      </c>
      <c r="C253" s="8" t="s">
        <v>370</v>
      </c>
      <c r="D253" s="9"/>
      <c r="E253" s="35" t="s">
        <v>414</v>
      </c>
      <c r="F253" s="49">
        <f t="shared" ref="F253:H255" si="11">F254</f>
        <v>2385.1999999999998</v>
      </c>
      <c r="G253" s="49">
        <f t="shared" si="11"/>
        <v>2497.3000000000002</v>
      </c>
      <c r="H253" s="49">
        <f t="shared" si="11"/>
        <v>2612.1999999999998</v>
      </c>
    </row>
    <row r="254" spans="1:8" ht="72">
      <c r="A254" s="9" t="s">
        <v>234</v>
      </c>
      <c r="B254" s="9" t="s">
        <v>251</v>
      </c>
      <c r="C254" s="20" t="s">
        <v>371</v>
      </c>
      <c r="D254" s="50"/>
      <c r="E254" s="42" t="s">
        <v>198</v>
      </c>
      <c r="F254" s="49">
        <f t="shared" si="11"/>
        <v>2385.1999999999998</v>
      </c>
      <c r="G254" s="49">
        <f t="shared" si="11"/>
        <v>2497.3000000000002</v>
      </c>
      <c r="H254" s="49">
        <f t="shared" si="11"/>
        <v>2612.1999999999998</v>
      </c>
    </row>
    <row r="255" spans="1:8" ht="24">
      <c r="A255" s="9" t="s">
        <v>234</v>
      </c>
      <c r="B255" s="9" t="s">
        <v>251</v>
      </c>
      <c r="C255" s="20" t="s">
        <v>371</v>
      </c>
      <c r="D255" s="18" t="s">
        <v>243</v>
      </c>
      <c r="E255" s="36" t="s">
        <v>244</v>
      </c>
      <c r="F255" s="49">
        <f t="shared" si="11"/>
        <v>2385.1999999999998</v>
      </c>
      <c r="G255" s="49">
        <f t="shared" si="11"/>
        <v>2497.3000000000002</v>
      </c>
      <c r="H255" s="49">
        <f t="shared" si="11"/>
        <v>2612.1999999999998</v>
      </c>
    </row>
    <row r="256" spans="1:8" ht="24">
      <c r="A256" s="9" t="s">
        <v>234</v>
      </c>
      <c r="B256" s="9" t="s">
        <v>251</v>
      </c>
      <c r="C256" s="20" t="s">
        <v>371</v>
      </c>
      <c r="D256" s="9" t="s">
        <v>245</v>
      </c>
      <c r="E256" s="35" t="s">
        <v>246</v>
      </c>
      <c r="F256" s="49">
        <v>2385.1999999999998</v>
      </c>
      <c r="G256" s="49">
        <v>2497.3000000000002</v>
      </c>
      <c r="H256" s="49">
        <v>2612.1999999999998</v>
      </c>
    </row>
    <row r="257" spans="1:8" ht="60">
      <c r="A257" s="9" t="s">
        <v>234</v>
      </c>
      <c r="B257" s="9" t="s">
        <v>251</v>
      </c>
      <c r="C257" s="20" t="s">
        <v>89</v>
      </c>
      <c r="D257" s="9"/>
      <c r="E257" s="35" t="s">
        <v>88</v>
      </c>
      <c r="F257" s="49">
        <f t="shared" ref="F257:H259" si="12">F258</f>
        <v>68.900000000000006</v>
      </c>
      <c r="G257" s="49">
        <f t="shared" si="12"/>
        <v>77.7</v>
      </c>
      <c r="H257" s="49">
        <f t="shared" si="12"/>
        <v>84.7</v>
      </c>
    </row>
    <row r="258" spans="1:8" ht="84">
      <c r="A258" s="9" t="s">
        <v>234</v>
      </c>
      <c r="B258" s="9" t="s">
        <v>251</v>
      </c>
      <c r="C258" s="20" t="s">
        <v>86</v>
      </c>
      <c r="D258" s="9"/>
      <c r="E258" s="35" t="s">
        <v>87</v>
      </c>
      <c r="F258" s="49">
        <f t="shared" si="12"/>
        <v>68.900000000000006</v>
      </c>
      <c r="G258" s="49">
        <f t="shared" si="12"/>
        <v>77.7</v>
      </c>
      <c r="H258" s="49">
        <f t="shared" si="12"/>
        <v>84.7</v>
      </c>
    </row>
    <row r="259" spans="1:8" ht="24">
      <c r="A259" s="9" t="s">
        <v>234</v>
      </c>
      <c r="B259" s="9" t="s">
        <v>251</v>
      </c>
      <c r="C259" s="20" t="s">
        <v>86</v>
      </c>
      <c r="D259" s="18" t="s">
        <v>243</v>
      </c>
      <c r="E259" s="36" t="s">
        <v>244</v>
      </c>
      <c r="F259" s="49">
        <f t="shared" si="12"/>
        <v>68.900000000000006</v>
      </c>
      <c r="G259" s="49">
        <f t="shared" si="12"/>
        <v>77.7</v>
      </c>
      <c r="H259" s="49">
        <f t="shared" si="12"/>
        <v>84.7</v>
      </c>
    </row>
    <row r="260" spans="1:8" ht="24">
      <c r="A260" s="9" t="s">
        <v>234</v>
      </c>
      <c r="B260" s="9" t="s">
        <v>251</v>
      </c>
      <c r="C260" s="20" t="s">
        <v>86</v>
      </c>
      <c r="D260" s="9" t="s">
        <v>245</v>
      </c>
      <c r="E260" s="35" t="s">
        <v>246</v>
      </c>
      <c r="F260" s="49">
        <v>68.900000000000006</v>
      </c>
      <c r="G260" s="49">
        <v>77.7</v>
      </c>
      <c r="H260" s="49">
        <v>84.7</v>
      </c>
    </row>
    <row r="261" spans="1:8" ht="36">
      <c r="A261" s="9" t="s">
        <v>234</v>
      </c>
      <c r="B261" s="9" t="s">
        <v>251</v>
      </c>
      <c r="C261" s="20" t="s">
        <v>258</v>
      </c>
      <c r="D261" s="9"/>
      <c r="E261" s="35" t="s">
        <v>323</v>
      </c>
      <c r="F261" s="49">
        <f t="shared" ref="F261:G265" si="13">F262</f>
        <v>2427.2359999999999</v>
      </c>
      <c r="G261" s="49">
        <f t="shared" si="13"/>
        <v>14099.3</v>
      </c>
      <c r="H261" s="49"/>
    </row>
    <row r="262" spans="1:8" ht="36">
      <c r="A262" s="9" t="s">
        <v>234</v>
      </c>
      <c r="B262" s="9" t="s">
        <v>251</v>
      </c>
      <c r="C262" s="20" t="s">
        <v>259</v>
      </c>
      <c r="D262" s="9"/>
      <c r="E262" s="35" t="s">
        <v>256</v>
      </c>
      <c r="F262" s="49">
        <f t="shared" si="13"/>
        <v>2427.2359999999999</v>
      </c>
      <c r="G262" s="49">
        <f t="shared" si="13"/>
        <v>14099.3</v>
      </c>
      <c r="H262" s="49"/>
    </row>
    <row r="263" spans="1:8" ht="72">
      <c r="A263" s="9" t="s">
        <v>234</v>
      </c>
      <c r="B263" s="9" t="s">
        <v>251</v>
      </c>
      <c r="C263" s="20" t="s">
        <v>260</v>
      </c>
      <c r="D263" s="9"/>
      <c r="E263" s="35" t="s">
        <v>257</v>
      </c>
      <c r="F263" s="49">
        <f t="shared" si="13"/>
        <v>2427.2359999999999</v>
      </c>
      <c r="G263" s="49">
        <f t="shared" si="13"/>
        <v>14099.3</v>
      </c>
      <c r="H263" s="49"/>
    </row>
    <row r="264" spans="1:8" ht="48">
      <c r="A264" s="9" t="s">
        <v>234</v>
      </c>
      <c r="B264" s="9" t="s">
        <v>251</v>
      </c>
      <c r="C264" s="20" t="s">
        <v>437</v>
      </c>
      <c r="D264" s="9"/>
      <c r="E264" s="35" t="s">
        <v>264</v>
      </c>
      <c r="F264" s="49">
        <f t="shared" si="13"/>
        <v>2427.2359999999999</v>
      </c>
      <c r="G264" s="49">
        <f t="shared" si="13"/>
        <v>14099.3</v>
      </c>
      <c r="H264" s="49"/>
    </row>
    <row r="265" spans="1:8" ht="36">
      <c r="A265" s="9" t="s">
        <v>234</v>
      </c>
      <c r="B265" s="9" t="s">
        <v>251</v>
      </c>
      <c r="C265" s="20" t="s">
        <v>437</v>
      </c>
      <c r="D265" s="9">
        <v>400</v>
      </c>
      <c r="E265" s="35" t="s">
        <v>404</v>
      </c>
      <c r="F265" s="49">
        <f t="shared" si="13"/>
        <v>2427.2359999999999</v>
      </c>
      <c r="G265" s="49">
        <f t="shared" si="13"/>
        <v>14099.3</v>
      </c>
      <c r="H265" s="49"/>
    </row>
    <row r="266" spans="1:8" ht="48">
      <c r="A266" s="9" t="s">
        <v>234</v>
      </c>
      <c r="B266" s="9" t="s">
        <v>251</v>
      </c>
      <c r="C266" s="20" t="s">
        <v>437</v>
      </c>
      <c r="D266" s="9">
        <v>414</v>
      </c>
      <c r="E266" s="35" t="s">
        <v>403</v>
      </c>
      <c r="F266" s="49">
        <v>2427.2359999999999</v>
      </c>
      <c r="G266" s="49">
        <v>14099.3</v>
      </c>
      <c r="H266" s="49"/>
    </row>
    <row r="267" spans="1:8" ht="24">
      <c r="A267" s="12" t="s">
        <v>234</v>
      </c>
      <c r="B267" s="12" t="s">
        <v>334</v>
      </c>
      <c r="C267" s="13"/>
      <c r="D267" s="9"/>
      <c r="E267" s="43" t="s">
        <v>27</v>
      </c>
      <c r="F267" s="48">
        <f>F268+F289+F311</f>
        <v>3849.2</v>
      </c>
      <c r="G267" s="48">
        <f>G268+G289+G311</f>
        <v>4700</v>
      </c>
      <c r="H267" s="48">
        <f>H268+H289+H311</f>
        <v>3700</v>
      </c>
    </row>
    <row r="268" spans="1:8" ht="36">
      <c r="A268" s="9" t="s">
        <v>234</v>
      </c>
      <c r="B268" s="9">
        <v>12</v>
      </c>
      <c r="C268" s="20" t="s">
        <v>43</v>
      </c>
      <c r="D268" s="9"/>
      <c r="E268" s="35" t="s">
        <v>98</v>
      </c>
      <c r="F268" s="49">
        <f>F269</f>
        <v>1700</v>
      </c>
      <c r="G268" s="49">
        <f>G269</f>
        <v>1700</v>
      </c>
      <c r="H268" s="49">
        <f>H269</f>
        <v>1700</v>
      </c>
    </row>
    <row r="269" spans="1:8" ht="48">
      <c r="A269" s="9" t="s">
        <v>234</v>
      </c>
      <c r="B269" s="9">
        <v>12</v>
      </c>
      <c r="C269" s="20" t="s">
        <v>44</v>
      </c>
      <c r="D269" s="9"/>
      <c r="E269" s="35" t="s">
        <v>99</v>
      </c>
      <c r="F269" s="49">
        <f>F270+F274+F278+F285</f>
        <v>1700</v>
      </c>
      <c r="G269" s="49">
        <f>G270+G274+G278+G285</f>
        <v>1700</v>
      </c>
      <c r="H269" s="49">
        <f>H270+H274+H278+H285</f>
        <v>1700</v>
      </c>
    </row>
    <row r="270" spans="1:8" ht="36">
      <c r="A270" s="9" t="s">
        <v>234</v>
      </c>
      <c r="B270" s="9">
        <v>12</v>
      </c>
      <c r="C270" s="20" t="s">
        <v>103</v>
      </c>
      <c r="D270" s="9"/>
      <c r="E270" s="35" t="s">
        <v>100</v>
      </c>
      <c r="F270" s="49">
        <f>F271</f>
        <v>50</v>
      </c>
      <c r="G270" s="49">
        <f>G271</f>
        <v>50</v>
      </c>
      <c r="H270" s="49">
        <f>H271</f>
        <v>50</v>
      </c>
    </row>
    <row r="271" spans="1:8" ht="36">
      <c r="A271" s="9" t="s">
        <v>234</v>
      </c>
      <c r="B271" s="9">
        <v>12</v>
      </c>
      <c r="C271" s="20" t="s">
        <v>438</v>
      </c>
      <c r="D271" s="9"/>
      <c r="E271" s="35" t="s">
        <v>101</v>
      </c>
      <c r="F271" s="49">
        <v>50</v>
      </c>
      <c r="G271" s="49">
        <v>50</v>
      </c>
      <c r="H271" s="49">
        <v>50</v>
      </c>
    </row>
    <row r="272" spans="1:8" ht="24">
      <c r="A272" s="9" t="s">
        <v>234</v>
      </c>
      <c r="B272" s="9">
        <v>12</v>
      </c>
      <c r="C272" s="20" t="s">
        <v>438</v>
      </c>
      <c r="D272" s="18" t="s">
        <v>243</v>
      </c>
      <c r="E272" s="36" t="s">
        <v>244</v>
      </c>
      <c r="F272" s="49">
        <f>F273</f>
        <v>50</v>
      </c>
      <c r="G272" s="49">
        <f>G273</f>
        <v>50</v>
      </c>
      <c r="H272" s="49">
        <f>H273</f>
        <v>50</v>
      </c>
    </row>
    <row r="273" spans="1:8" ht="24">
      <c r="A273" s="9" t="s">
        <v>234</v>
      </c>
      <c r="B273" s="9">
        <v>12</v>
      </c>
      <c r="C273" s="20" t="s">
        <v>438</v>
      </c>
      <c r="D273" s="9" t="s">
        <v>245</v>
      </c>
      <c r="E273" s="35" t="s">
        <v>246</v>
      </c>
      <c r="F273" s="49">
        <v>50</v>
      </c>
      <c r="G273" s="49">
        <v>50</v>
      </c>
      <c r="H273" s="49">
        <v>50</v>
      </c>
    </row>
    <row r="274" spans="1:8" ht="24">
      <c r="A274" s="9" t="s">
        <v>234</v>
      </c>
      <c r="B274" s="9">
        <v>12</v>
      </c>
      <c r="C274" s="20" t="s">
        <v>45</v>
      </c>
      <c r="D274" s="9"/>
      <c r="E274" s="35" t="s">
        <v>102</v>
      </c>
      <c r="F274" s="49">
        <f t="shared" ref="F274:H276" si="14">F275</f>
        <v>50</v>
      </c>
      <c r="G274" s="49">
        <f t="shared" si="14"/>
        <v>50</v>
      </c>
      <c r="H274" s="49">
        <f t="shared" si="14"/>
        <v>50</v>
      </c>
    </row>
    <row r="275" spans="1:8" ht="24">
      <c r="A275" s="9" t="s">
        <v>234</v>
      </c>
      <c r="B275" s="9">
        <v>12</v>
      </c>
      <c r="C275" s="20" t="s">
        <v>439</v>
      </c>
      <c r="D275" s="9"/>
      <c r="E275" s="35" t="s">
        <v>104</v>
      </c>
      <c r="F275" s="49">
        <f t="shared" si="14"/>
        <v>50</v>
      </c>
      <c r="G275" s="49">
        <f t="shared" si="14"/>
        <v>50</v>
      </c>
      <c r="H275" s="49">
        <f t="shared" si="14"/>
        <v>50</v>
      </c>
    </row>
    <row r="276" spans="1:8" ht="24">
      <c r="A276" s="9" t="s">
        <v>234</v>
      </c>
      <c r="B276" s="9">
        <v>12</v>
      </c>
      <c r="C276" s="20" t="s">
        <v>439</v>
      </c>
      <c r="D276" s="18" t="s">
        <v>243</v>
      </c>
      <c r="E276" s="36" t="s">
        <v>244</v>
      </c>
      <c r="F276" s="49">
        <f t="shared" si="14"/>
        <v>50</v>
      </c>
      <c r="G276" s="49">
        <f t="shared" si="14"/>
        <v>50</v>
      </c>
      <c r="H276" s="49">
        <f t="shared" si="14"/>
        <v>50</v>
      </c>
    </row>
    <row r="277" spans="1:8" ht="24">
      <c r="A277" s="9" t="s">
        <v>234</v>
      </c>
      <c r="B277" s="9">
        <v>12</v>
      </c>
      <c r="C277" s="20" t="s">
        <v>439</v>
      </c>
      <c r="D277" s="9" t="s">
        <v>245</v>
      </c>
      <c r="E277" s="35" t="s">
        <v>246</v>
      </c>
      <c r="F277" s="49">
        <v>50</v>
      </c>
      <c r="G277" s="49">
        <v>50</v>
      </c>
      <c r="H277" s="49">
        <v>50</v>
      </c>
    </row>
    <row r="278" spans="1:8" ht="36">
      <c r="A278" s="9" t="s">
        <v>234</v>
      </c>
      <c r="B278" s="9">
        <v>12</v>
      </c>
      <c r="C278" s="20" t="s">
        <v>46</v>
      </c>
      <c r="D278" s="9"/>
      <c r="E278" s="35" t="s">
        <v>105</v>
      </c>
      <c r="F278" s="49">
        <f>F279+F282</f>
        <v>1600</v>
      </c>
      <c r="G278" s="49">
        <f>G279+G282</f>
        <v>1400</v>
      </c>
      <c r="H278" s="49">
        <f>H279+H282</f>
        <v>1400</v>
      </c>
    </row>
    <row r="279" spans="1:8" ht="60">
      <c r="A279" s="9" t="s">
        <v>234</v>
      </c>
      <c r="B279" s="9">
        <v>12</v>
      </c>
      <c r="C279" s="20" t="s">
        <v>440</v>
      </c>
      <c r="D279" s="9"/>
      <c r="E279" s="35" t="s">
        <v>49</v>
      </c>
      <c r="F279" s="49">
        <f t="shared" ref="F279:H280" si="15">F280</f>
        <v>400</v>
      </c>
      <c r="G279" s="49">
        <f t="shared" si="15"/>
        <v>400</v>
      </c>
      <c r="H279" s="49">
        <f t="shared" si="15"/>
        <v>400</v>
      </c>
    </row>
    <row r="280" spans="1:8">
      <c r="A280" s="9" t="s">
        <v>234</v>
      </c>
      <c r="B280" s="9">
        <v>12</v>
      </c>
      <c r="C280" s="20" t="s">
        <v>440</v>
      </c>
      <c r="D280" s="9" t="s">
        <v>249</v>
      </c>
      <c r="E280" s="35" t="s">
        <v>250</v>
      </c>
      <c r="F280" s="49">
        <f t="shared" si="15"/>
        <v>400</v>
      </c>
      <c r="G280" s="49">
        <f t="shared" si="15"/>
        <v>400</v>
      </c>
      <c r="H280" s="49">
        <f t="shared" si="15"/>
        <v>400</v>
      </c>
    </row>
    <row r="281" spans="1:8" ht="72">
      <c r="A281" s="9" t="s">
        <v>234</v>
      </c>
      <c r="B281" s="9">
        <v>12</v>
      </c>
      <c r="C281" s="20" t="s">
        <v>440</v>
      </c>
      <c r="D281" s="9">
        <v>811</v>
      </c>
      <c r="E281" s="35" t="s">
        <v>355</v>
      </c>
      <c r="F281" s="49">
        <v>400</v>
      </c>
      <c r="G281" s="49">
        <v>400</v>
      </c>
      <c r="H281" s="49">
        <v>400</v>
      </c>
    </row>
    <row r="282" spans="1:8" ht="36">
      <c r="A282" s="9" t="s">
        <v>234</v>
      </c>
      <c r="B282" s="9">
        <v>12</v>
      </c>
      <c r="C282" s="20" t="s">
        <v>441</v>
      </c>
      <c r="D282" s="9"/>
      <c r="E282" s="35" t="s">
        <v>106</v>
      </c>
      <c r="F282" s="49">
        <f>F284</f>
        <v>1200</v>
      </c>
      <c r="G282" s="49">
        <f>G284</f>
        <v>1000</v>
      </c>
      <c r="H282" s="49">
        <f>H284</f>
        <v>1000</v>
      </c>
    </row>
    <row r="283" spans="1:8">
      <c r="A283" s="9" t="s">
        <v>234</v>
      </c>
      <c r="B283" s="9">
        <v>12</v>
      </c>
      <c r="C283" s="20" t="s">
        <v>441</v>
      </c>
      <c r="D283" s="9" t="s">
        <v>249</v>
      </c>
      <c r="E283" s="35" t="s">
        <v>250</v>
      </c>
      <c r="F283" s="49">
        <f>F284</f>
        <v>1200</v>
      </c>
      <c r="G283" s="49">
        <f>G284</f>
        <v>1000</v>
      </c>
      <c r="H283" s="49">
        <f>H284</f>
        <v>1000</v>
      </c>
    </row>
    <row r="284" spans="1:8" ht="120">
      <c r="A284" s="9" t="s">
        <v>234</v>
      </c>
      <c r="B284" s="9">
        <v>12</v>
      </c>
      <c r="C284" s="20" t="s">
        <v>441</v>
      </c>
      <c r="D284" s="9">
        <v>812</v>
      </c>
      <c r="E284" s="35" t="s">
        <v>357</v>
      </c>
      <c r="F284" s="49">
        <v>1200</v>
      </c>
      <c r="G284" s="49">
        <v>1000</v>
      </c>
      <c r="H284" s="49">
        <v>1000</v>
      </c>
    </row>
    <row r="285" spans="1:8" ht="36">
      <c r="A285" s="9" t="s">
        <v>234</v>
      </c>
      <c r="B285" s="9">
        <v>12</v>
      </c>
      <c r="C285" s="20" t="s">
        <v>48</v>
      </c>
      <c r="D285" s="9"/>
      <c r="E285" s="35" t="s">
        <v>358</v>
      </c>
      <c r="F285" s="49">
        <f>F286</f>
        <v>0</v>
      </c>
      <c r="G285" s="49">
        <f t="shared" ref="G285:H287" si="16">G286</f>
        <v>200</v>
      </c>
      <c r="H285" s="49">
        <f t="shared" si="16"/>
        <v>200</v>
      </c>
    </row>
    <row r="286" spans="1:8" ht="60">
      <c r="A286" s="9" t="s">
        <v>234</v>
      </c>
      <c r="B286" s="9">
        <v>12</v>
      </c>
      <c r="C286" s="20" t="s">
        <v>442</v>
      </c>
      <c r="D286" s="9"/>
      <c r="E286" s="35" t="s">
        <v>47</v>
      </c>
      <c r="F286" s="49">
        <f>F287</f>
        <v>0</v>
      </c>
      <c r="G286" s="49">
        <f t="shared" si="16"/>
        <v>200</v>
      </c>
      <c r="H286" s="49">
        <f t="shared" si="16"/>
        <v>200</v>
      </c>
    </row>
    <row r="287" spans="1:8">
      <c r="A287" s="9" t="s">
        <v>234</v>
      </c>
      <c r="B287" s="9">
        <v>12</v>
      </c>
      <c r="C287" s="20" t="s">
        <v>442</v>
      </c>
      <c r="D287" s="9" t="s">
        <v>249</v>
      </c>
      <c r="E287" s="35" t="s">
        <v>250</v>
      </c>
      <c r="F287" s="49">
        <f>F288</f>
        <v>0</v>
      </c>
      <c r="G287" s="49">
        <f t="shared" si="16"/>
        <v>200</v>
      </c>
      <c r="H287" s="49">
        <f t="shared" si="16"/>
        <v>200</v>
      </c>
    </row>
    <row r="288" spans="1:8" ht="72">
      <c r="A288" s="9" t="s">
        <v>234</v>
      </c>
      <c r="B288" s="9">
        <v>12</v>
      </c>
      <c r="C288" s="20" t="s">
        <v>442</v>
      </c>
      <c r="D288" s="9">
        <v>811</v>
      </c>
      <c r="E288" s="35" t="s">
        <v>355</v>
      </c>
      <c r="F288" s="49"/>
      <c r="G288" s="49">
        <v>200</v>
      </c>
      <c r="H288" s="49">
        <v>200</v>
      </c>
    </row>
    <row r="289" spans="1:8" ht="24">
      <c r="A289" s="9" t="s">
        <v>234</v>
      </c>
      <c r="B289" s="9">
        <v>12</v>
      </c>
      <c r="C289" s="20" t="s">
        <v>364</v>
      </c>
      <c r="D289" s="9"/>
      <c r="E289" s="35" t="s">
        <v>91</v>
      </c>
      <c r="F289" s="49">
        <f>F290</f>
        <v>1500</v>
      </c>
      <c r="G289" s="49">
        <f>G290</f>
        <v>1500</v>
      </c>
      <c r="H289" s="49">
        <f>H290</f>
        <v>1500</v>
      </c>
    </row>
    <row r="290" spans="1:8" ht="36">
      <c r="A290" s="9" t="s">
        <v>234</v>
      </c>
      <c r="B290" s="9">
        <v>12</v>
      </c>
      <c r="C290" s="20" t="s">
        <v>365</v>
      </c>
      <c r="D290" s="9"/>
      <c r="E290" s="35" t="s">
        <v>359</v>
      </c>
      <c r="F290" s="49">
        <f>F291+F307</f>
        <v>1500</v>
      </c>
      <c r="G290" s="49">
        <f>G291+G307</f>
        <v>1500</v>
      </c>
      <c r="H290" s="49">
        <f>H291+H307</f>
        <v>1500</v>
      </c>
    </row>
    <row r="291" spans="1:8">
      <c r="A291" s="9" t="s">
        <v>234</v>
      </c>
      <c r="B291" s="9">
        <v>12</v>
      </c>
      <c r="C291" s="20" t="s">
        <v>366</v>
      </c>
      <c r="D291" s="9"/>
      <c r="E291" s="35" t="s">
        <v>92</v>
      </c>
      <c r="F291" s="49">
        <f>F292+F295+F298+F304+F301</f>
        <v>1400</v>
      </c>
      <c r="G291" s="49">
        <f>G292+G295+G298+G304+G301</f>
        <v>1400</v>
      </c>
      <c r="H291" s="49">
        <f>H292+H295+H298+H304+H301</f>
        <v>1400</v>
      </c>
    </row>
    <row r="292" spans="1:8" ht="24">
      <c r="A292" s="9" t="s">
        <v>234</v>
      </c>
      <c r="B292" s="9">
        <v>12</v>
      </c>
      <c r="C292" s="20" t="s">
        <v>443</v>
      </c>
      <c r="D292" s="9"/>
      <c r="E292" s="35" t="s">
        <v>93</v>
      </c>
      <c r="F292" s="49">
        <f t="shared" ref="F292:H293" si="17">F293</f>
        <v>100</v>
      </c>
      <c r="G292" s="49">
        <f t="shared" si="17"/>
        <v>100</v>
      </c>
      <c r="H292" s="49">
        <f t="shared" si="17"/>
        <v>100</v>
      </c>
    </row>
    <row r="293" spans="1:8" ht="24">
      <c r="A293" s="9" t="s">
        <v>234</v>
      </c>
      <c r="B293" s="9">
        <v>12</v>
      </c>
      <c r="C293" s="20" t="s">
        <v>443</v>
      </c>
      <c r="D293" s="18" t="s">
        <v>243</v>
      </c>
      <c r="E293" s="36" t="s">
        <v>244</v>
      </c>
      <c r="F293" s="49">
        <f t="shared" si="17"/>
        <v>100</v>
      </c>
      <c r="G293" s="49">
        <f t="shared" si="17"/>
        <v>100</v>
      </c>
      <c r="H293" s="49">
        <f t="shared" si="17"/>
        <v>100</v>
      </c>
    </row>
    <row r="294" spans="1:8" ht="24">
      <c r="A294" s="9" t="s">
        <v>234</v>
      </c>
      <c r="B294" s="9">
        <v>12</v>
      </c>
      <c r="C294" s="20" t="s">
        <v>443</v>
      </c>
      <c r="D294" s="9" t="s">
        <v>245</v>
      </c>
      <c r="E294" s="35" t="s">
        <v>246</v>
      </c>
      <c r="F294" s="49">
        <v>100</v>
      </c>
      <c r="G294" s="49">
        <v>100</v>
      </c>
      <c r="H294" s="49">
        <v>100</v>
      </c>
    </row>
    <row r="295" spans="1:8" ht="36">
      <c r="A295" s="9" t="s">
        <v>234</v>
      </c>
      <c r="B295" s="9">
        <v>12</v>
      </c>
      <c r="C295" s="20" t="s">
        <v>444</v>
      </c>
      <c r="D295" s="9"/>
      <c r="E295" s="35" t="s">
        <v>94</v>
      </c>
      <c r="F295" s="49">
        <f t="shared" ref="F295:H296" si="18">F296</f>
        <v>50</v>
      </c>
      <c r="G295" s="49">
        <f t="shared" si="18"/>
        <v>50</v>
      </c>
      <c r="H295" s="49">
        <f t="shared" si="18"/>
        <v>50</v>
      </c>
    </row>
    <row r="296" spans="1:8" ht="24">
      <c r="A296" s="9" t="s">
        <v>234</v>
      </c>
      <c r="B296" s="9">
        <v>12</v>
      </c>
      <c r="C296" s="20" t="s">
        <v>444</v>
      </c>
      <c r="D296" s="18" t="s">
        <v>243</v>
      </c>
      <c r="E296" s="36" t="s">
        <v>244</v>
      </c>
      <c r="F296" s="49">
        <f t="shared" si="18"/>
        <v>50</v>
      </c>
      <c r="G296" s="49">
        <f t="shared" si="18"/>
        <v>50</v>
      </c>
      <c r="H296" s="49">
        <f t="shared" si="18"/>
        <v>50</v>
      </c>
    </row>
    <row r="297" spans="1:8" ht="24">
      <c r="A297" s="9" t="s">
        <v>234</v>
      </c>
      <c r="B297" s="9">
        <v>12</v>
      </c>
      <c r="C297" s="20" t="s">
        <v>444</v>
      </c>
      <c r="D297" s="9" t="s">
        <v>245</v>
      </c>
      <c r="E297" s="35" t="s">
        <v>246</v>
      </c>
      <c r="F297" s="49">
        <v>50</v>
      </c>
      <c r="G297" s="49">
        <v>50</v>
      </c>
      <c r="H297" s="49">
        <v>50</v>
      </c>
    </row>
    <row r="298" spans="1:8" ht="60">
      <c r="A298" s="9" t="s">
        <v>234</v>
      </c>
      <c r="B298" s="9">
        <v>12</v>
      </c>
      <c r="C298" s="20" t="s">
        <v>445</v>
      </c>
      <c r="D298" s="9"/>
      <c r="E298" s="35" t="s">
        <v>477</v>
      </c>
      <c r="F298" s="49">
        <f t="shared" ref="F298:H299" si="19">F299</f>
        <v>1200</v>
      </c>
      <c r="G298" s="49">
        <f t="shared" si="19"/>
        <v>1000</v>
      </c>
      <c r="H298" s="49">
        <f t="shared" si="19"/>
        <v>1000</v>
      </c>
    </row>
    <row r="299" spans="1:8">
      <c r="A299" s="9" t="s">
        <v>234</v>
      </c>
      <c r="B299" s="9">
        <v>12</v>
      </c>
      <c r="C299" s="20" t="s">
        <v>445</v>
      </c>
      <c r="D299" s="9" t="s">
        <v>249</v>
      </c>
      <c r="E299" s="35" t="s">
        <v>250</v>
      </c>
      <c r="F299" s="49">
        <f t="shared" si="19"/>
        <v>1200</v>
      </c>
      <c r="G299" s="49">
        <f t="shared" si="19"/>
        <v>1000</v>
      </c>
      <c r="H299" s="49">
        <f t="shared" si="19"/>
        <v>1000</v>
      </c>
    </row>
    <row r="300" spans="1:8" ht="120">
      <c r="A300" s="9" t="s">
        <v>234</v>
      </c>
      <c r="B300" s="9">
        <v>12</v>
      </c>
      <c r="C300" s="20" t="s">
        <v>445</v>
      </c>
      <c r="D300" s="9">
        <v>812</v>
      </c>
      <c r="E300" s="35" t="s">
        <v>357</v>
      </c>
      <c r="F300" s="49">
        <v>1200</v>
      </c>
      <c r="G300" s="49">
        <v>1000</v>
      </c>
      <c r="H300" s="49">
        <v>1000</v>
      </c>
    </row>
    <row r="301" spans="1:8" ht="36">
      <c r="A301" s="9" t="s">
        <v>234</v>
      </c>
      <c r="B301" s="9">
        <v>12</v>
      </c>
      <c r="C301" s="20" t="s">
        <v>446</v>
      </c>
      <c r="D301" s="9"/>
      <c r="E301" s="35" t="s">
        <v>277</v>
      </c>
      <c r="F301" s="49">
        <f t="shared" ref="F301:H302" si="20">F302</f>
        <v>0</v>
      </c>
      <c r="G301" s="49">
        <f t="shared" si="20"/>
        <v>200</v>
      </c>
      <c r="H301" s="49">
        <f t="shared" si="20"/>
        <v>200</v>
      </c>
    </row>
    <row r="302" spans="1:8">
      <c r="A302" s="9" t="s">
        <v>234</v>
      </c>
      <c r="B302" s="9">
        <v>12</v>
      </c>
      <c r="C302" s="20" t="s">
        <v>446</v>
      </c>
      <c r="D302" s="9" t="s">
        <v>249</v>
      </c>
      <c r="E302" s="35" t="s">
        <v>250</v>
      </c>
      <c r="F302" s="49">
        <f t="shared" si="20"/>
        <v>0</v>
      </c>
      <c r="G302" s="49">
        <f t="shared" si="20"/>
        <v>200</v>
      </c>
      <c r="H302" s="49">
        <f t="shared" si="20"/>
        <v>200</v>
      </c>
    </row>
    <row r="303" spans="1:8" ht="120">
      <c r="A303" s="9" t="s">
        <v>234</v>
      </c>
      <c r="B303" s="9">
        <v>12</v>
      </c>
      <c r="C303" s="20" t="s">
        <v>446</v>
      </c>
      <c r="D303" s="9">
        <v>812</v>
      </c>
      <c r="E303" s="35" t="s">
        <v>357</v>
      </c>
      <c r="F303" s="49"/>
      <c r="G303" s="49">
        <v>200</v>
      </c>
      <c r="H303" s="49">
        <v>200</v>
      </c>
    </row>
    <row r="304" spans="1:8" ht="36">
      <c r="A304" s="9" t="s">
        <v>234</v>
      </c>
      <c r="B304" s="9">
        <v>12</v>
      </c>
      <c r="C304" s="20" t="s">
        <v>447</v>
      </c>
      <c r="D304" s="9"/>
      <c r="E304" s="35" t="s">
        <v>360</v>
      </c>
      <c r="F304" s="49">
        <f t="shared" ref="F304:H305" si="21">F305</f>
        <v>50</v>
      </c>
      <c r="G304" s="49">
        <f t="shared" si="21"/>
        <v>50</v>
      </c>
      <c r="H304" s="49">
        <f t="shared" si="21"/>
        <v>50</v>
      </c>
    </row>
    <row r="305" spans="1:8" ht="24">
      <c r="A305" s="9" t="s">
        <v>234</v>
      </c>
      <c r="B305" s="9">
        <v>12</v>
      </c>
      <c r="C305" s="20" t="s">
        <v>447</v>
      </c>
      <c r="D305" s="18" t="s">
        <v>243</v>
      </c>
      <c r="E305" s="36" t="s">
        <v>244</v>
      </c>
      <c r="F305" s="49">
        <f t="shared" si="21"/>
        <v>50</v>
      </c>
      <c r="G305" s="49">
        <f t="shared" si="21"/>
        <v>50</v>
      </c>
      <c r="H305" s="49">
        <f t="shared" si="21"/>
        <v>50</v>
      </c>
    </row>
    <row r="306" spans="1:8" ht="24">
      <c r="A306" s="9" t="s">
        <v>234</v>
      </c>
      <c r="B306" s="9">
        <v>12</v>
      </c>
      <c r="C306" s="20" t="s">
        <v>447</v>
      </c>
      <c r="D306" s="9" t="s">
        <v>245</v>
      </c>
      <c r="E306" s="35" t="s">
        <v>246</v>
      </c>
      <c r="F306" s="49">
        <v>50</v>
      </c>
      <c r="G306" s="49">
        <v>50</v>
      </c>
      <c r="H306" s="49">
        <v>50</v>
      </c>
    </row>
    <row r="307" spans="1:8" ht="48">
      <c r="A307" s="9" t="s">
        <v>234</v>
      </c>
      <c r="B307" s="9">
        <v>12</v>
      </c>
      <c r="C307" s="20" t="s">
        <v>367</v>
      </c>
      <c r="D307" s="9"/>
      <c r="E307" s="35" t="s">
        <v>95</v>
      </c>
      <c r="F307" s="49">
        <f>F308</f>
        <v>100</v>
      </c>
      <c r="G307" s="49">
        <f t="shared" ref="G307:H309" si="22">G308</f>
        <v>100</v>
      </c>
      <c r="H307" s="49">
        <f t="shared" si="22"/>
        <v>100</v>
      </c>
    </row>
    <row r="308" spans="1:8" ht="48">
      <c r="A308" s="9" t="s">
        <v>234</v>
      </c>
      <c r="B308" s="9">
        <v>12</v>
      </c>
      <c r="C308" s="20" t="s">
        <v>448</v>
      </c>
      <c r="D308" s="9"/>
      <c r="E308" s="35" t="s">
        <v>96</v>
      </c>
      <c r="F308" s="49">
        <f>F309</f>
        <v>100</v>
      </c>
      <c r="G308" s="49">
        <f t="shared" si="22"/>
        <v>100</v>
      </c>
      <c r="H308" s="49">
        <f t="shared" si="22"/>
        <v>100</v>
      </c>
    </row>
    <row r="309" spans="1:8" ht="24">
      <c r="A309" s="9" t="s">
        <v>234</v>
      </c>
      <c r="B309" s="9">
        <v>12</v>
      </c>
      <c r="C309" s="20" t="s">
        <v>448</v>
      </c>
      <c r="D309" s="18" t="s">
        <v>243</v>
      </c>
      <c r="E309" s="36" t="s">
        <v>244</v>
      </c>
      <c r="F309" s="49">
        <f>F310</f>
        <v>100</v>
      </c>
      <c r="G309" s="49">
        <f t="shared" si="22"/>
        <v>100</v>
      </c>
      <c r="H309" s="49">
        <f t="shared" si="22"/>
        <v>100</v>
      </c>
    </row>
    <row r="310" spans="1:8" ht="24">
      <c r="A310" s="9" t="s">
        <v>234</v>
      </c>
      <c r="B310" s="9">
        <v>12</v>
      </c>
      <c r="C310" s="20" t="s">
        <v>448</v>
      </c>
      <c r="D310" s="9" t="s">
        <v>245</v>
      </c>
      <c r="E310" s="35" t="s">
        <v>246</v>
      </c>
      <c r="F310" s="49">
        <v>100</v>
      </c>
      <c r="G310" s="49">
        <v>100</v>
      </c>
      <c r="H310" s="49">
        <v>100</v>
      </c>
    </row>
    <row r="311" spans="1:8">
      <c r="A311" s="9" t="s">
        <v>234</v>
      </c>
      <c r="B311" s="9" t="s">
        <v>334</v>
      </c>
      <c r="C311" s="8" t="s">
        <v>130</v>
      </c>
      <c r="D311" s="8"/>
      <c r="E311" s="40" t="s">
        <v>67</v>
      </c>
      <c r="F311" s="49">
        <f>F315</f>
        <v>649.20000000000005</v>
      </c>
      <c r="G311" s="49">
        <f>G315</f>
        <v>1500</v>
      </c>
      <c r="H311" s="49">
        <f>H315</f>
        <v>500</v>
      </c>
    </row>
    <row r="312" spans="1:8" ht="36">
      <c r="A312" s="9" t="s">
        <v>234</v>
      </c>
      <c r="B312" s="9" t="s">
        <v>334</v>
      </c>
      <c r="C312" s="8" t="s">
        <v>387</v>
      </c>
      <c r="D312" s="9"/>
      <c r="E312" s="35" t="s">
        <v>388</v>
      </c>
      <c r="F312" s="49">
        <f>F314</f>
        <v>649.20000000000005</v>
      </c>
      <c r="G312" s="49">
        <f>G314</f>
        <v>1500</v>
      </c>
      <c r="H312" s="49">
        <f>H314</f>
        <v>500</v>
      </c>
    </row>
    <row r="313" spans="1:8" ht="36">
      <c r="A313" s="9" t="s">
        <v>234</v>
      </c>
      <c r="B313" s="9" t="s">
        <v>334</v>
      </c>
      <c r="C313" s="8" t="s">
        <v>449</v>
      </c>
      <c r="D313" s="8"/>
      <c r="E313" s="35" t="s">
        <v>391</v>
      </c>
      <c r="F313" s="49">
        <f t="shared" ref="F313:H314" si="23">F314</f>
        <v>649.20000000000005</v>
      </c>
      <c r="G313" s="49">
        <f t="shared" si="23"/>
        <v>1500</v>
      </c>
      <c r="H313" s="49">
        <f t="shared" si="23"/>
        <v>500</v>
      </c>
    </row>
    <row r="314" spans="1:8" ht="24">
      <c r="A314" s="9" t="s">
        <v>234</v>
      </c>
      <c r="B314" s="9" t="s">
        <v>334</v>
      </c>
      <c r="C314" s="8" t="s">
        <v>449</v>
      </c>
      <c r="D314" s="18" t="s">
        <v>243</v>
      </c>
      <c r="E314" s="36" t="s">
        <v>244</v>
      </c>
      <c r="F314" s="49">
        <f t="shared" si="23"/>
        <v>649.20000000000005</v>
      </c>
      <c r="G314" s="49">
        <f t="shared" si="23"/>
        <v>1500</v>
      </c>
      <c r="H314" s="49">
        <f t="shared" si="23"/>
        <v>500</v>
      </c>
    </row>
    <row r="315" spans="1:8" ht="24">
      <c r="A315" s="9" t="s">
        <v>234</v>
      </c>
      <c r="B315" s="9" t="s">
        <v>334</v>
      </c>
      <c r="C315" s="8" t="s">
        <v>449</v>
      </c>
      <c r="D315" s="9" t="s">
        <v>245</v>
      </c>
      <c r="E315" s="35" t="s">
        <v>228</v>
      </c>
      <c r="F315" s="49">
        <v>649.20000000000005</v>
      </c>
      <c r="G315" s="49">
        <v>1500</v>
      </c>
      <c r="H315" s="49">
        <v>500</v>
      </c>
    </row>
    <row r="316" spans="1:8">
      <c r="A316" s="13" t="s">
        <v>26</v>
      </c>
      <c r="B316" s="13" t="s">
        <v>235</v>
      </c>
      <c r="C316" s="58"/>
      <c r="D316" s="12"/>
      <c r="E316" s="39" t="s">
        <v>265</v>
      </c>
      <c r="F316" s="48">
        <f>F317</f>
        <v>39463.445999999996</v>
      </c>
      <c r="G316" s="48">
        <f>G326</f>
        <v>0</v>
      </c>
      <c r="H316" s="48">
        <f>H326</f>
        <v>0</v>
      </c>
    </row>
    <row r="317" spans="1:8">
      <c r="A317" s="13" t="s">
        <v>26</v>
      </c>
      <c r="B317" s="13" t="s">
        <v>281</v>
      </c>
      <c r="C317" s="20"/>
      <c r="D317" s="9"/>
      <c r="E317" s="35" t="s">
        <v>279</v>
      </c>
      <c r="F317" s="48">
        <f>F326+F318</f>
        <v>39463.445999999996</v>
      </c>
      <c r="G317" s="48">
        <f>G326</f>
        <v>0</v>
      </c>
      <c r="H317" s="48">
        <f>H326</f>
        <v>0</v>
      </c>
    </row>
    <row r="318" spans="1:8" ht="24">
      <c r="A318" s="8" t="s">
        <v>26</v>
      </c>
      <c r="B318" s="8" t="s">
        <v>281</v>
      </c>
      <c r="C318" s="8" t="s">
        <v>130</v>
      </c>
      <c r="D318" s="8"/>
      <c r="E318" s="35" t="s">
        <v>67</v>
      </c>
      <c r="F318" s="49">
        <f>F319</f>
        <v>14762.679</v>
      </c>
      <c r="G318" s="48"/>
      <c r="H318" s="48"/>
    </row>
    <row r="319" spans="1:8" ht="36">
      <c r="A319" s="8" t="s">
        <v>26</v>
      </c>
      <c r="B319" s="8" t="s">
        <v>281</v>
      </c>
      <c r="C319" s="8" t="s">
        <v>387</v>
      </c>
      <c r="D319" s="8"/>
      <c r="E319" s="35" t="s">
        <v>388</v>
      </c>
      <c r="F319" s="49">
        <f>F323+F321</f>
        <v>14762.679</v>
      </c>
      <c r="G319" s="48"/>
      <c r="H319" s="48"/>
    </row>
    <row r="320" spans="1:8" ht="72">
      <c r="A320" s="8" t="s">
        <v>26</v>
      </c>
      <c r="B320" s="8" t="s">
        <v>281</v>
      </c>
      <c r="C320" s="8" t="s">
        <v>11</v>
      </c>
      <c r="D320" s="15"/>
      <c r="E320" s="80" t="s">
        <v>12</v>
      </c>
      <c r="F320" s="49">
        <f>F321</f>
        <v>10555.62</v>
      </c>
      <c r="G320" s="48"/>
      <c r="H320" s="48"/>
    </row>
    <row r="321" spans="1:8">
      <c r="A321" s="8" t="s">
        <v>26</v>
      </c>
      <c r="B321" s="8" t="s">
        <v>281</v>
      </c>
      <c r="C321" s="8" t="s">
        <v>11</v>
      </c>
      <c r="D321" s="9" t="s">
        <v>249</v>
      </c>
      <c r="E321" s="35" t="s">
        <v>250</v>
      </c>
      <c r="F321" s="49">
        <f>F322</f>
        <v>10555.62</v>
      </c>
      <c r="G321" s="48"/>
      <c r="H321" s="48"/>
    </row>
    <row r="322" spans="1:8" ht="120">
      <c r="A322" s="8" t="s">
        <v>26</v>
      </c>
      <c r="B322" s="8" t="s">
        <v>281</v>
      </c>
      <c r="C322" s="8" t="s">
        <v>11</v>
      </c>
      <c r="D322" s="9">
        <v>812</v>
      </c>
      <c r="E322" s="35" t="s">
        <v>357</v>
      </c>
      <c r="F322" s="49">
        <v>10555.62</v>
      </c>
      <c r="G322" s="48"/>
      <c r="H322" s="48"/>
    </row>
    <row r="323" spans="1:8" ht="24">
      <c r="A323" s="8" t="s">
        <v>26</v>
      </c>
      <c r="B323" s="8" t="s">
        <v>281</v>
      </c>
      <c r="C323" s="63">
        <v>9940020810</v>
      </c>
      <c r="D323" s="81"/>
      <c r="E323" s="65" t="s">
        <v>350</v>
      </c>
      <c r="F323" s="49">
        <f>F325</f>
        <v>4207.0590000000002</v>
      </c>
      <c r="G323" s="48"/>
      <c r="H323" s="48"/>
    </row>
    <row r="324" spans="1:8" ht="24">
      <c r="A324" s="8" t="s">
        <v>26</v>
      </c>
      <c r="B324" s="8" t="s">
        <v>281</v>
      </c>
      <c r="C324" s="77">
        <v>9940020810</v>
      </c>
      <c r="D324" s="18" t="s">
        <v>243</v>
      </c>
      <c r="E324" s="36" t="s">
        <v>244</v>
      </c>
      <c r="F324" s="49">
        <f>F325</f>
        <v>4207.0590000000002</v>
      </c>
      <c r="G324" s="48"/>
      <c r="H324" s="48"/>
    </row>
    <row r="325" spans="1:8" ht="24">
      <c r="A325" s="8" t="s">
        <v>26</v>
      </c>
      <c r="B325" s="8" t="s">
        <v>281</v>
      </c>
      <c r="C325" s="77">
        <v>9940020810</v>
      </c>
      <c r="D325" s="9" t="s">
        <v>245</v>
      </c>
      <c r="E325" s="35" t="s">
        <v>246</v>
      </c>
      <c r="F325" s="49">
        <v>4207.0590000000002</v>
      </c>
      <c r="G325" s="48"/>
      <c r="H325" s="48"/>
    </row>
    <row r="326" spans="1:8" ht="36">
      <c r="A326" s="8" t="s">
        <v>26</v>
      </c>
      <c r="B326" s="8" t="s">
        <v>281</v>
      </c>
      <c r="C326" s="20" t="s">
        <v>258</v>
      </c>
      <c r="D326" s="9"/>
      <c r="E326" s="35" t="s">
        <v>323</v>
      </c>
      <c r="F326" s="49">
        <f>F327</f>
        <v>24700.767</v>
      </c>
      <c r="G326" s="49"/>
      <c r="H326" s="49"/>
    </row>
    <row r="327" spans="1:8" ht="36">
      <c r="A327" s="8" t="s">
        <v>26</v>
      </c>
      <c r="B327" s="8" t="s">
        <v>281</v>
      </c>
      <c r="C327" s="20" t="s">
        <v>259</v>
      </c>
      <c r="D327" s="9"/>
      <c r="E327" s="35" t="s">
        <v>261</v>
      </c>
      <c r="F327" s="49">
        <f>F328</f>
        <v>24700.767</v>
      </c>
      <c r="G327" s="49"/>
      <c r="H327" s="49"/>
    </row>
    <row r="328" spans="1:8" ht="36">
      <c r="A328" s="8" t="s">
        <v>26</v>
      </c>
      <c r="B328" s="8" t="s">
        <v>281</v>
      </c>
      <c r="C328" s="20" t="s">
        <v>263</v>
      </c>
      <c r="D328" s="9"/>
      <c r="E328" s="35" t="s">
        <v>262</v>
      </c>
      <c r="F328" s="49">
        <f>F329+F332+F335+F338+F341+F344+F353+F350+F347</f>
        <v>24700.767</v>
      </c>
      <c r="G328" s="49"/>
      <c r="H328" s="49"/>
    </row>
    <row r="329" spans="1:8" ht="36">
      <c r="A329" s="8" t="s">
        <v>26</v>
      </c>
      <c r="B329" s="8" t="s">
        <v>281</v>
      </c>
      <c r="C329" s="20" t="s">
        <v>3</v>
      </c>
      <c r="D329" s="9"/>
      <c r="E329" s="35" t="s">
        <v>4</v>
      </c>
      <c r="F329" s="49">
        <f>F330</f>
        <v>174.49</v>
      </c>
      <c r="G329" s="49"/>
      <c r="H329" s="49"/>
    </row>
    <row r="330" spans="1:8" ht="36">
      <c r="A330" s="8" t="s">
        <v>26</v>
      </c>
      <c r="B330" s="8" t="s">
        <v>281</v>
      </c>
      <c r="C330" s="20" t="s">
        <v>3</v>
      </c>
      <c r="D330" s="9">
        <v>400</v>
      </c>
      <c r="E330" s="35" t="s">
        <v>404</v>
      </c>
      <c r="F330" s="49">
        <f>F331</f>
        <v>174.49</v>
      </c>
      <c r="G330" s="49"/>
      <c r="H330" s="49"/>
    </row>
    <row r="331" spans="1:8" ht="48">
      <c r="A331" s="8" t="s">
        <v>26</v>
      </c>
      <c r="B331" s="8" t="s">
        <v>281</v>
      </c>
      <c r="C331" s="20" t="s">
        <v>3</v>
      </c>
      <c r="D331" s="9">
        <v>414</v>
      </c>
      <c r="E331" s="35" t="s">
        <v>403</v>
      </c>
      <c r="F331" s="49">
        <v>174.49</v>
      </c>
      <c r="G331" s="49"/>
      <c r="H331" s="49"/>
    </row>
    <row r="332" spans="1:8" ht="48">
      <c r="A332" s="8" t="s">
        <v>26</v>
      </c>
      <c r="B332" s="8" t="s">
        <v>281</v>
      </c>
      <c r="C332" s="20" t="s">
        <v>5</v>
      </c>
      <c r="D332" s="9"/>
      <c r="E332" s="35" t="s">
        <v>6</v>
      </c>
      <c r="F332" s="49">
        <f>F333</f>
        <v>2003.68</v>
      </c>
      <c r="G332" s="49"/>
      <c r="H332" s="49"/>
    </row>
    <row r="333" spans="1:8" ht="36">
      <c r="A333" s="8" t="s">
        <v>26</v>
      </c>
      <c r="B333" s="8" t="s">
        <v>281</v>
      </c>
      <c r="C333" s="20" t="s">
        <v>5</v>
      </c>
      <c r="D333" s="9">
        <v>400</v>
      </c>
      <c r="E333" s="35" t="s">
        <v>404</v>
      </c>
      <c r="F333" s="49">
        <f>F334</f>
        <v>2003.68</v>
      </c>
      <c r="G333" s="49"/>
      <c r="H333" s="49"/>
    </row>
    <row r="334" spans="1:8" ht="48">
      <c r="A334" s="8" t="s">
        <v>26</v>
      </c>
      <c r="B334" s="8" t="s">
        <v>281</v>
      </c>
      <c r="C334" s="20" t="s">
        <v>5</v>
      </c>
      <c r="D334" s="9">
        <v>414</v>
      </c>
      <c r="E334" s="35" t="s">
        <v>403</v>
      </c>
      <c r="F334" s="49">
        <v>2003.68</v>
      </c>
      <c r="G334" s="49"/>
      <c r="H334" s="49"/>
    </row>
    <row r="335" spans="1:8" ht="24">
      <c r="A335" s="8" t="s">
        <v>26</v>
      </c>
      <c r="B335" s="8" t="s">
        <v>281</v>
      </c>
      <c r="C335" s="8" t="s">
        <v>7</v>
      </c>
      <c r="D335" s="8"/>
      <c r="E335" s="35" t="s">
        <v>8</v>
      </c>
      <c r="F335" s="49">
        <f>F336</f>
        <v>1617.327</v>
      </c>
      <c r="G335" s="49"/>
      <c r="H335" s="49"/>
    </row>
    <row r="336" spans="1:8" ht="36">
      <c r="A336" s="8" t="s">
        <v>26</v>
      </c>
      <c r="B336" s="8" t="s">
        <v>281</v>
      </c>
      <c r="C336" s="8" t="s">
        <v>7</v>
      </c>
      <c r="D336" s="9">
        <v>400</v>
      </c>
      <c r="E336" s="35" t="s">
        <v>404</v>
      </c>
      <c r="F336" s="49">
        <f>F337</f>
        <v>1617.327</v>
      </c>
      <c r="G336" s="49"/>
      <c r="H336" s="49"/>
    </row>
    <row r="337" spans="1:8" ht="48">
      <c r="A337" s="8" t="s">
        <v>26</v>
      </c>
      <c r="B337" s="8" t="s">
        <v>281</v>
      </c>
      <c r="C337" s="8" t="s">
        <v>7</v>
      </c>
      <c r="D337" s="9">
        <v>414</v>
      </c>
      <c r="E337" s="35" t="s">
        <v>403</v>
      </c>
      <c r="F337" s="49">
        <v>1617.327</v>
      </c>
      <c r="G337" s="49"/>
      <c r="H337" s="49"/>
    </row>
    <row r="338" spans="1:8" ht="36">
      <c r="A338" s="8" t="s">
        <v>26</v>
      </c>
      <c r="B338" s="8" t="s">
        <v>281</v>
      </c>
      <c r="C338" s="20" t="s">
        <v>9</v>
      </c>
      <c r="D338" s="9"/>
      <c r="E338" s="35" t="s">
        <v>10</v>
      </c>
      <c r="F338" s="49">
        <f>F339</f>
        <v>2587.6889999999999</v>
      </c>
      <c r="G338" s="49"/>
      <c r="H338" s="49"/>
    </row>
    <row r="339" spans="1:8" ht="36">
      <c r="A339" s="8" t="s">
        <v>26</v>
      </c>
      <c r="B339" s="8" t="s">
        <v>281</v>
      </c>
      <c r="C339" s="20" t="s">
        <v>9</v>
      </c>
      <c r="D339" s="9">
        <v>400</v>
      </c>
      <c r="E339" s="35" t="s">
        <v>404</v>
      </c>
      <c r="F339" s="49">
        <f>F340</f>
        <v>2587.6889999999999</v>
      </c>
      <c r="G339" s="49"/>
      <c r="H339" s="49"/>
    </row>
    <row r="340" spans="1:8" ht="48">
      <c r="A340" s="8" t="s">
        <v>26</v>
      </c>
      <c r="B340" s="8" t="s">
        <v>281</v>
      </c>
      <c r="C340" s="20" t="s">
        <v>9</v>
      </c>
      <c r="D340" s="9">
        <v>414</v>
      </c>
      <c r="E340" s="35" t="s">
        <v>403</v>
      </c>
      <c r="F340" s="49">
        <v>2587.6889999999999</v>
      </c>
      <c r="G340" s="49"/>
      <c r="H340" s="49"/>
    </row>
    <row r="341" spans="1:8" ht="36">
      <c r="A341" s="8" t="s">
        <v>26</v>
      </c>
      <c r="B341" s="8" t="s">
        <v>281</v>
      </c>
      <c r="C341" s="20" t="s">
        <v>266</v>
      </c>
      <c r="D341" s="9"/>
      <c r="E341" s="35" t="s">
        <v>267</v>
      </c>
      <c r="F341" s="49">
        <f>F342</f>
        <v>775.75</v>
      </c>
      <c r="G341" s="49"/>
      <c r="H341" s="49"/>
    </row>
    <row r="342" spans="1:8" ht="36">
      <c r="A342" s="8" t="s">
        <v>26</v>
      </c>
      <c r="B342" s="8" t="s">
        <v>281</v>
      </c>
      <c r="C342" s="20" t="s">
        <v>266</v>
      </c>
      <c r="D342" s="9">
        <v>400</v>
      </c>
      <c r="E342" s="35" t="s">
        <v>404</v>
      </c>
      <c r="F342" s="49">
        <f>F343</f>
        <v>775.75</v>
      </c>
      <c r="G342" s="49"/>
      <c r="H342" s="49"/>
    </row>
    <row r="343" spans="1:8" ht="48">
      <c r="A343" s="8" t="s">
        <v>26</v>
      </c>
      <c r="B343" s="8" t="s">
        <v>281</v>
      </c>
      <c r="C343" s="20" t="s">
        <v>266</v>
      </c>
      <c r="D343" s="9">
        <v>414</v>
      </c>
      <c r="E343" s="35" t="s">
        <v>403</v>
      </c>
      <c r="F343" s="49">
        <v>775.75</v>
      </c>
      <c r="G343" s="49"/>
      <c r="H343" s="49"/>
    </row>
    <row r="344" spans="1:8" ht="36">
      <c r="A344" s="8" t="s">
        <v>26</v>
      </c>
      <c r="B344" s="8" t="s">
        <v>281</v>
      </c>
      <c r="C344" s="20" t="s">
        <v>268</v>
      </c>
      <c r="D344" s="9"/>
      <c r="E344" s="35" t="s">
        <v>269</v>
      </c>
      <c r="F344" s="49">
        <f>F345</f>
        <v>3900</v>
      </c>
      <c r="G344" s="49"/>
      <c r="H344" s="49"/>
    </row>
    <row r="345" spans="1:8">
      <c r="A345" s="8" t="s">
        <v>26</v>
      </c>
      <c r="B345" s="8" t="s">
        <v>281</v>
      </c>
      <c r="C345" s="20" t="s">
        <v>268</v>
      </c>
      <c r="D345" s="9">
        <v>500</v>
      </c>
      <c r="E345" s="35" t="s">
        <v>292</v>
      </c>
      <c r="F345" s="49">
        <f>F346</f>
        <v>3900</v>
      </c>
      <c r="G345" s="49"/>
      <c r="H345" s="49"/>
    </row>
    <row r="346" spans="1:8">
      <c r="A346" s="8" t="s">
        <v>26</v>
      </c>
      <c r="B346" s="8" t="s">
        <v>281</v>
      </c>
      <c r="C346" s="20" t="s">
        <v>268</v>
      </c>
      <c r="D346" s="14" t="s">
        <v>293</v>
      </c>
      <c r="E346" s="35" t="s">
        <v>294</v>
      </c>
      <c r="F346" s="49">
        <v>3900</v>
      </c>
      <c r="G346" s="49"/>
      <c r="H346" s="49"/>
    </row>
    <row r="347" spans="1:8" ht="48">
      <c r="A347" s="8" t="s">
        <v>26</v>
      </c>
      <c r="B347" s="8" t="s">
        <v>281</v>
      </c>
      <c r="C347" s="20" t="s">
        <v>639</v>
      </c>
      <c r="D347" s="14"/>
      <c r="E347" s="80" t="s">
        <v>638</v>
      </c>
      <c r="F347" s="49">
        <f>F348</f>
        <v>777.13099999999997</v>
      </c>
      <c r="G347" s="49"/>
      <c r="H347" s="49"/>
    </row>
    <row r="348" spans="1:8">
      <c r="A348" s="8" t="s">
        <v>26</v>
      </c>
      <c r="B348" s="8" t="s">
        <v>281</v>
      </c>
      <c r="C348" s="20" t="s">
        <v>639</v>
      </c>
      <c r="D348" s="9">
        <v>500</v>
      </c>
      <c r="E348" s="35" t="s">
        <v>292</v>
      </c>
      <c r="F348" s="49">
        <f>F349</f>
        <v>777.13099999999997</v>
      </c>
      <c r="G348" s="49"/>
      <c r="H348" s="49"/>
    </row>
    <row r="349" spans="1:8">
      <c r="A349" s="8" t="s">
        <v>26</v>
      </c>
      <c r="B349" s="8" t="s">
        <v>281</v>
      </c>
      <c r="C349" s="20" t="s">
        <v>639</v>
      </c>
      <c r="D349" s="14" t="s">
        <v>293</v>
      </c>
      <c r="E349" s="35" t="s">
        <v>294</v>
      </c>
      <c r="F349" s="49">
        <v>777.13099999999997</v>
      </c>
      <c r="G349" s="49"/>
      <c r="H349" s="49"/>
    </row>
    <row r="350" spans="1:8" ht="48">
      <c r="A350" s="8" t="s">
        <v>26</v>
      </c>
      <c r="B350" s="8" t="s">
        <v>281</v>
      </c>
      <c r="C350" s="20" t="s">
        <v>593</v>
      </c>
      <c r="D350" s="14"/>
      <c r="E350" s="80" t="s">
        <v>592</v>
      </c>
      <c r="F350" s="49">
        <f>F351</f>
        <v>10806.3</v>
      </c>
      <c r="G350" s="49"/>
      <c r="H350" s="49"/>
    </row>
    <row r="351" spans="1:8" ht="36">
      <c r="A351" s="8" t="s">
        <v>26</v>
      </c>
      <c r="B351" s="8" t="s">
        <v>281</v>
      </c>
      <c r="C351" s="20" t="s">
        <v>593</v>
      </c>
      <c r="D351" s="9">
        <v>400</v>
      </c>
      <c r="E351" s="35" t="s">
        <v>404</v>
      </c>
      <c r="F351" s="49">
        <f>F352</f>
        <v>10806.3</v>
      </c>
      <c r="G351" s="49"/>
      <c r="H351" s="49"/>
    </row>
    <row r="352" spans="1:8" ht="48">
      <c r="A352" s="8" t="s">
        <v>26</v>
      </c>
      <c r="B352" s="8" t="s">
        <v>281</v>
      </c>
      <c r="C352" s="20" t="s">
        <v>593</v>
      </c>
      <c r="D352" s="9">
        <v>414</v>
      </c>
      <c r="E352" s="35" t="s">
        <v>403</v>
      </c>
      <c r="F352" s="49">
        <v>10806.3</v>
      </c>
      <c r="G352" s="49"/>
      <c r="H352" s="49"/>
    </row>
    <row r="353" spans="1:8" ht="36">
      <c r="A353" s="8" t="s">
        <v>26</v>
      </c>
      <c r="B353" s="8" t="s">
        <v>281</v>
      </c>
      <c r="C353" s="20" t="s">
        <v>450</v>
      </c>
      <c r="D353" s="9"/>
      <c r="E353" s="65" t="s">
        <v>13</v>
      </c>
      <c r="F353" s="49">
        <f>F354</f>
        <v>2058.4</v>
      </c>
      <c r="G353" s="49"/>
      <c r="H353" s="49"/>
    </row>
    <row r="354" spans="1:8" ht="36">
      <c r="A354" s="8" t="s">
        <v>26</v>
      </c>
      <c r="B354" s="8" t="s">
        <v>281</v>
      </c>
      <c r="C354" s="20" t="s">
        <v>450</v>
      </c>
      <c r="D354" s="9">
        <v>400</v>
      </c>
      <c r="E354" s="35" t="s">
        <v>404</v>
      </c>
      <c r="F354" s="49">
        <f>F355</f>
        <v>2058.4</v>
      </c>
      <c r="G354" s="49"/>
      <c r="H354" s="49"/>
    </row>
    <row r="355" spans="1:8" ht="48">
      <c r="A355" s="8" t="s">
        <v>26</v>
      </c>
      <c r="B355" s="8" t="s">
        <v>281</v>
      </c>
      <c r="C355" s="20" t="s">
        <v>450</v>
      </c>
      <c r="D355" s="9">
        <v>414</v>
      </c>
      <c r="E355" s="35" t="s">
        <v>403</v>
      </c>
      <c r="F355" s="49">
        <v>2058.4</v>
      </c>
      <c r="G355" s="49"/>
      <c r="H355" s="49"/>
    </row>
    <row r="356" spans="1:8">
      <c r="A356" s="12" t="s">
        <v>252</v>
      </c>
      <c r="B356" s="12" t="s">
        <v>235</v>
      </c>
      <c r="C356" s="13"/>
      <c r="D356" s="9"/>
      <c r="E356" s="39" t="s">
        <v>280</v>
      </c>
      <c r="F356" s="48">
        <f>F357+F405+F502+F591+F604+F636</f>
        <v>1096785.108</v>
      </c>
      <c r="G356" s="48">
        <f>G357+G405+G502+G591+G604+G636</f>
        <v>1006048.8</v>
      </c>
      <c r="H356" s="48">
        <f>H357+H405+H502+H591+H604+H636</f>
        <v>979316.47</v>
      </c>
    </row>
    <row r="357" spans="1:8">
      <c r="A357" s="9" t="s">
        <v>252</v>
      </c>
      <c r="B357" s="9" t="s">
        <v>241</v>
      </c>
      <c r="C357" s="8"/>
      <c r="D357" s="9"/>
      <c r="E357" s="43" t="s">
        <v>378</v>
      </c>
      <c r="F357" s="48">
        <f>F358+F396</f>
        <v>395095.67700000003</v>
      </c>
      <c r="G357" s="48">
        <f>G358+G396</f>
        <v>369286.6</v>
      </c>
      <c r="H357" s="48">
        <f>H358+H396</f>
        <v>356616.67</v>
      </c>
    </row>
    <row r="358" spans="1:8" ht="24">
      <c r="A358" s="9" t="s">
        <v>252</v>
      </c>
      <c r="B358" s="9" t="s">
        <v>241</v>
      </c>
      <c r="C358" s="8" t="s">
        <v>138</v>
      </c>
      <c r="D358" s="9"/>
      <c r="E358" s="35" t="s">
        <v>111</v>
      </c>
      <c r="F358" s="49">
        <f>F359</f>
        <v>393775.67700000003</v>
      </c>
      <c r="G358" s="49">
        <f>G359</f>
        <v>369286.6</v>
      </c>
      <c r="H358" s="49">
        <f>H359</f>
        <v>356616.67</v>
      </c>
    </row>
    <row r="359" spans="1:8" ht="24">
      <c r="A359" s="9" t="s">
        <v>252</v>
      </c>
      <c r="B359" s="9" t="s">
        <v>241</v>
      </c>
      <c r="C359" s="8" t="s">
        <v>139</v>
      </c>
      <c r="D359" s="9"/>
      <c r="E359" s="35" t="s">
        <v>112</v>
      </c>
      <c r="F359" s="49">
        <f>F360+F382+F386</f>
        <v>393775.67700000003</v>
      </c>
      <c r="G359" s="49">
        <f>G360+G382+G386</f>
        <v>369286.6</v>
      </c>
      <c r="H359" s="49">
        <f>H360+H382+H386</f>
        <v>356616.67</v>
      </c>
    </row>
    <row r="360" spans="1:8" ht="60">
      <c r="A360" s="9" t="s">
        <v>252</v>
      </c>
      <c r="B360" s="9" t="s">
        <v>241</v>
      </c>
      <c r="C360" s="8" t="s">
        <v>140</v>
      </c>
      <c r="D360" s="9"/>
      <c r="E360" s="35" t="s">
        <v>163</v>
      </c>
      <c r="F360" s="49">
        <f>F361+F364+F367+F370+F373+F376+F379</f>
        <v>195812.28899999999</v>
      </c>
      <c r="G360" s="49">
        <f>G361+G364</f>
        <v>182938</v>
      </c>
      <c r="H360" s="49">
        <f>H361+H364</f>
        <v>182938</v>
      </c>
    </row>
    <row r="361" spans="1:8" ht="24">
      <c r="A361" s="9" t="s">
        <v>252</v>
      </c>
      <c r="B361" s="9" t="s">
        <v>241</v>
      </c>
      <c r="C361" s="8" t="s">
        <v>451</v>
      </c>
      <c r="D361" s="9"/>
      <c r="E361" s="35" t="s">
        <v>379</v>
      </c>
      <c r="F361" s="49">
        <f t="shared" ref="F361:H362" si="24">F362</f>
        <v>140087.95800000001</v>
      </c>
      <c r="G361" s="49">
        <f t="shared" si="24"/>
        <v>137938</v>
      </c>
      <c r="H361" s="49">
        <f t="shared" si="24"/>
        <v>137938</v>
      </c>
    </row>
    <row r="362" spans="1:8" ht="48">
      <c r="A362" s="9" t="s">
        <v>252</v>
      </c>
      <c r="B362" s="9" t="s">
        <v>241</v>
      </c>
      <c r="C362" s="8" t="s">
        <v>451</v>
      </c>
      <c r="D362" s="18" t="s">
        <v>283</v>
      </c>
      <c r="E362" s="36" t="s">
        <v>284</v>
      </c>
      <c r="F362" s="49">
        <f t="shared" si="24"/>
        <v>140087.95800000001</v>
      </c>
      <c r="G362" s="49">
        <f t="shared" si="24"/>
        <v>137938</v>
      </c>
      <c r="H362" s="49">
        <f t="shared" si="24"/>
        <v>137938</v>
      </c>
    </row>
    <row r="363" spans="1:8" ht="72">
      <c r="A363" s="9" t="s">
        <v>252</v>
      </c>
      <c r="B363" s="9" t="s">
        <v>241</v>
      </c>
      <c r="C363" s="8" t="s">
        <v>451</v>
      </c>
      <c r="D363" s="9" t="s">
        <v>286</v>
      </c>
      <c r="E363" s="35" t="s">
        <v>623</v>
      </c>
      <c r="F363" s="49">
        <v>140087.95800000001</v>
      </c>
      <c r="G363" s="49">
        <v>137938</v>
      </c>
      <c r="H363" s="49">
        <v>137938</v>
      </c>
    </row>
    <row r="364" spans="1:8" ht="36">
      <c r="A364" s="9" t="s">
        <v>252</v>
      </c>
      <c r="B364" s="9" t="s">
        <v>241</v>
      </c>
      <c r="C364" s="8" t="s">
        <v>452</v>
      </c>
      <c r="D364" s="9"/>
      <c r="E364" s="35" t="s">
        <v>164</v>
      </c>
      <c r="F364" s="49">
        <f t="shared" ref="F364:H365" si="25">F365</f>
        <v>40000</v>
      </c>
      <c r="G364" s="49">
        <f t="shared" si="25"/>
        <v>45000</v>
      </c>
      <c r="H364" s="49">
        <f t="shared" si="25"/>
        <v>45000</v>
      </c>
    </row>
    <row r="365" spans="1:8" ht="48">
      <c r="A365" s="9" t="s">
        <v>252</v>
      </c>
      <c r="B365" s="9" t="s">
        <v>241</v>
      </c>
      <c r="C365" s="8" t="s">
        <v>452</v>
      </c>
      <c r="D365" s="18" t="s">
        <v>283</v>
      </c>
      <c r="E365" s="36" t="s">
        <v>284</v>
      </c>
      <c r="F365" s="49">
        <f t="shared" si="25"/>
        <v>40000</v>
      </c>
      <c r="G365" s="49">
        <f t="shared" si="25"/>
        <v>45000</v>
      </c>
      <c r="H365" s="49">
        <f t="shared" si="25"/>
        <v>45000</v>
      </c>
    </row>
    <row r="366" spans="1:8" ht="72">
      <c r="A366" s="9" t="s">
        <v>252</v>
      </c>
      <c r="B366" s="9" t="s">
        <v>241</v>
      </c>
      <c r="C366" s="8" t="s">
        <v>452</v>
      </c>
      <c r="D366" s="9" t="s">
        <v>385</v>
      </c>
      <c r="E366" s="35" t="s">
        <v>623</v>
      </c>
      <c r="F366" s="49">
        <v>40000</v>
      </c>
      <c r="G366" s="49">
        <v>45000</v>
      </c>
      <c r="H366" s="49">
        <v>45000</v>
      </c>
    </row>
    <row r="367" spans="1:8" ht="36">
      <c r="A367" s="9" t="s">
        <v>252</v>
      </c>
      <c r="B367" s="9" t="s">
        <v>241</v>
      </c>
      <c r="C367" s="8" t="s">
        <v>560</v>
      </c>
      <c r="D367" s="9"/>
      <c r="E367" s="35" t="s">
        <v>561</v>
      </c>
      <c r="F367" s="49">
        <f>F368</f>
        <v>1327.59</v>
      </c>
      <c r="G367" s="49"/>
      <c r="H367" s="49"/>
    </row>
    <row r="368" spans="1:8" ht="48">
      <c r="A368" s="9" t="s">
        <v>252</v>
      </c>
      <c r="B368" s="9" t="s">
        <v>241</v>
      </c>
      <c r="C368" s="8" t="s">
        <v>560</v>
      </c>
      <c r="D368" s="18" t="s">
        <v>283</v>
      </c>
      <c r="E368" s="36" t="s">
        <v>284</v>
      </c>
      <c r="F368" s="49">
        <f>F369</f>
        <v>1327.59</v>
      </c>
      <c r="G368" s="49"/>
      <c r="H368" s="49"/>
    </row>
    <row r="369" spans="1:8" ht="72">
      <c r="A369" s="9" t="s">
        <v>252</v>
      </c>
      <c r="B369" s="9" t="s">
        <v>241</v>
      </c>
      <c r="C369" s="8" t="s">
        <v>560</v>
      </c>
      <c r="D369" s="9" t="s">
        <v>385</v>
      </c>
      <c r="E369" s="35" t="s">
        <v>623</v>
      </c>
      <c r="F369" s="49">
        <v>1327.59</v>
      </c>
      <c r="G369" s="49"/>
      <c r="H369" s="49"/>
    </row>
    <row r="370" spans="1:8" ht="48">
      <c r="A370" s="9" t="s">
        <v>252</v>
      </c>
      <c r="B370" s="9" t="s">
        <v>241</v>
      </c>
      <c r="C370" s="8" t="s">
        <v>554</v>
      </c>
      <c r="D370" s="9"/>
      <c r="E370" s="35" t="s">
        <v>555</v>
      </c>
      <c r="F370" s="49">
        <f>F371</f>
        <v>115.34099999999999</v>
      </c>
      <c r="G370" s="49"/>
      <c r="H370" s="49"/>
    </row>
    <row r="371" spans="1:8" ht="48">
      <c r="A371" s="9" t="s">
        <v>252</v>
      </c>
      <c r="B371" s="9" t="s">
        <v>241</v>
      </c>
      <c r="C371" s="8" t="s">
        <v>554</v>
      </c>
      <c r="D371" s="18" t="s">
        <v>283</v>
      </c>
      <c r="E371" s="36" t="s">
        <v>284</v>
      </c>
      <c r="F371" s="49">
        <f>F372</f>
        <v>115.34099999999999</v>
      </c>
      <c r="G371" s="49"/>
      <c r="H371" s="49"/>
    </row>
    <row r="372" spans="1:8" ht="24">
      <c r="A372" s="9" t="s">
        <v>252</v>
      </c>
      <c r="B372" s="9" t="s">
        <v>241</v>
      </c>
      <c r="C372" s="8" t="s">
        <v>554</v>
      </c>
      <c r="D372" s="9">
        <v>612</v>
      </c>
      <c r="E372" s="35" t="s">
        <v>532</v>
      </c>
      <c r="F372" s="49">
        <v>115.34099999999999</v>
      </c>
      <c r="G372" s="49"/>
      <c r="H372" s="49"/>
    </row>
    <row r="373" spans="1:8" ht="36">
      <c r="A373" s="9" t="s">
        <v>252</v>
      </c>
      <c r="B373" s="9" t="s">
        <v>241</v>
      </c>
      <c r="C373" s="8" t="s">
        <v>564</v>
      </c>
      <c r="D373" s="9"/>
      <c r="E373" s="35" t="s">
        <v>565</v>
      </c>
      <c r="F373" s="49">
        <f>F374</f>
        <v>300</v>
      </c>
      <c r="G373" s="49"/>
      <c r="H373" s="49"/>
    </row>
    <row r="374" spans="1:8" ht="48">
      <c r="A374" s="9" t="s">
        <v>252</v>
      </c>
      <c r="B374" s="9" t="s">
        <v>241</v>
      </c>
      <c r="C374" s="8" t="s">
        <v>564</v>
      </c>
      <c r="D374" s="18" t="s">
        <v>283</v>
      </c>
      <c r="E374" s="36" t="s">
        <v>284</v>
      </c>
      <c r="F374" s="49">
        <f>F375</f>
        <v>300</v>
      </c>
      <c r="G374" s="49"/>
      <c r="H374" s="49"/>
    </row>
    <row r="375" spans="1:8" s="2" customFormat="1" ht="24">
      <c r="A375" s="9" t="s">
        <v>252</v>
      </c>
      <c r="B375" s="9" t="s">
        <v>241</v>
      </c>
      <c r="C375" s="8" t="s">
        <v>564</v>
      </c>
      <c r="D375" s="9">
        <v>612</v>
      </c>
      <c r="E375" s="35" t="s">
        <v>532</v>
      </c>
      <c r="F375" s="49">
        <v>300</v>
      </c>
      <c r="G375" s="49"/>
      <c r="H375" s="49"/>
    </row>
    <row r="376" spans="1:8" s="2" customFormat="1" ht="60">
      <c r="A376" s="9" t="s">
        <v>252</v>
      </c>
      <c r="B376" s="9" t="s">
        <v>241</v>
      </c>
      <c r="C376" s="8" t="s">
        <v>602</v>
      </c>
      <c r="D376" s="9"/>
      <c r="E376" s="35" t="s">
        <v>599</v>
      </c>
      <c r="F376" s="49">
        <f>F377</f>
        <v>12658.1</v>
      </c>
      <c r="G376" s="49"/>
      <c r="H376" s="49"/>
    </row>
    <row r="377" spans="1:8" s="2" customFormat="1" ht="48">
      <c r="A377" s="9" t="s">
        <v>252</v>
      </c>
      <c r="B377" s="9" t="s">
        <v>241</v>
      </c>
      <c r="C377" s="8" t="s">
        <v>602</v>
      </c>
      <c r="D377" s="18" t="s">
        <v>283</v>
      </c>
      <c r="E377" s="36" t="s">
        <v>284</v>
      </c>
      <c r="F377" s="49">
        <f>F378</f>
        <v>12658.1</v>
      </c>
      <c r="G377" s="49"/>
      <c r="H377" s="49"/>
    </row>
    <row r="378" spans="1:8" s="2" customFormat="1" ht="72">
      <c r="A378" s="9" t="s">
        <v>252</v>
      </c>
      <c r="B378" s="9" t="s">
        <v>241</v>
      </c>
      <c r="C378" s="8" t="s">
        <v>602</v>
      </c>
      <c r="D378" s="9" t="s">
        <v>385</v>
      </c>
      <c r="E378" s="35" t="s">
        <v>623</v>
      </c>
      <c r="F378" s="49">
        <v>12658.1</v>
      </c>
      <c r="G378" s="49"/>
      <c r="H378" s="49"/>
    </row>
    <row r="379" spans="1:8" s="2" customFormat="1" ht="60">
      <c r="A379" s="9" t="s">
        <v>252</v>
      </c>
      <c r="B379" s="9" t="s">
        <v>241</v>
      </c>
      <c r="C379" s="8" t="s">
        <v>600</v>
      </c>
      <c r="D379" s="9"/>
      <c r="E379" s="35" t="s">
        <v>601</v>
      </c>
      <c r="F379" s="49">
        <f>F380</f>
        <v>1323.3</v>
      </c>
      <c r="G379" s="49"/>
      <c r="H379" s="49"/>
    </row>
    <row r="380" spans="1:8" s="2" customFormat="1" ht="48">
      <c r="A380" s="9" t="s">
        <v>252</v>
      </c>
      <c r="B380" s="9" t="s">
        <v>241</v>
      </c>
      <c r="C380" s="8" t="s">
        <v>600</v>
      </c>
      <c r="D380" s="18" t="s">
        <v>283</v>
      </c>
      <c r="E380" s="36" t="s">
        <v>284</v>
      </c>
      <c r="F380" s="49">
        <f>F381</f>
        <v>1323.3</v>
      </c>
      <c r="G380" s="49"/>
      <c r="H380" s="49"/>
    </row>
    <row r="381" spans="1:8" s="2" customFormat="1" ht="72">
      <c r="A381" s="9" t="s">
        <v>252</v>
      </c>
      <c r="B381" s="9" t="s">
        <v>241</v>
      </c>
      <c r="C381" s="8" t="s">
        <v>600</v>
      </c>
      <c r="D381" s="9" t="s">
        <v>385</v>
      </c>
      <c r="E381" s="35" t="s">
        <v>623</v>
      </c>
      <c r="F381" s="49">
        <v>1323.3</v>
      </c>
      <c r="G381" s="49"/>
      <c r="H381" s="49"/>
    </row>
    <row r="382" spans="1:8" s="2" customFormat="1" ht="72">
      <c r="A382" s="9" t="s">
        <v>252</v>
      </c>
      <c r="B382" s="9" t="s">
        <v>241</v>
      </c>
      <c r="C382" s="8" t="s">
        <v>206</v>
      </c>
      <c r="D382" s="9"/>
      <c r="E382" s="35" t="s">
        <v>165</v>
      </c>
      <c r="F382" s="49">
        <f>F383</f>
        <v>193917.2</v>
      </c>
      <c r="G382" s="49">
        <v>173348.6</v>
      </c>
      <c r="H382" s="49">
        <v>173348.6</v>
      </c>
    </row>
    <row r="383" spans="1:8" s="2" customFormat="1" ht="72">
      <c r="A383" s="9" t="s">
        <v>252</v>
      </c>
      <c r="B383" s="9" t="s">
        <v>241</v>
      </c>
      <c r="C383" s="8" t="s">
        <v>453</v>
      </c>
      <c r="D383" s="50"/>
      <c r="E383" s="42" t="s">
        <v>207</v>
      </c>
      <c r="F383" s="49">
        <f t="shared" ref="F383:H384" si="26">F384</f>
        <v>193917.2</v>
      </c>
      <c r="G383" s="49">
        <f t="shared" si="26"/>
        <v>173348.6</v>
      </c>
      <c r="H383" s="49">
        <f t="shared" si="26"/>
        <v>173348.6</v>
      </c>
    </row>
    <row r="384" spans="1:8" s="2" customFormat="1" ht="48">
      <c r="A384" s="9" t="s">
        <v>252</v>
      </c>
      <c r="B384" s="9" t="s">
        <v>241</v>
      </c>
      <c r="C384" s="8" t="s">
        <v>453</v>
      </c>
      <c r="D384" s="18" t="s">
        <v>283</v>
      </c>
      <c r="E384" s="36" t="s">
        <v>284</v>
      </c>
      <c r="F384" s="49">
        <f>F385</f>
        <v>193917.2</v>
      </c>
      <c r="G384" s="49">
        <f t="shared" si="26"/>
        <v>173348.6</v>
      </c>
      <c r="H384" s="49">
        <f t="shared" si="26"/>
        <v>173348.6</v>
      </c>
    </row>
    <row r="385" spans="1:8" s="2" customFormat="1" ht="72">
      <c r="A385" s="9" t="s">
        <v>252</v>
      </c>
      <c r="B385" s="9" t="s">
        <v>241</v>
      </c>
      <c r="C385" s="8" t="s">
        <v>453</v>
      </c>
      <c r="D385" s="9">
        <v>611</v>
      </c>
      <c r="E385" s="35" t="s">
        <v>623</v>
      </c>
      <c r="F385" s="49">
        <v>193917.2</v>
      </c>
      <c r="G385" s="49">
        <v>173348.6</v>
      </c>
      <c r="H385" s="49">
        <v>173348.6</v>
      </c>
    </row>
    <row r="386" spans="1:8" s="2" customFormat="1" ht="60">
      <c r="A386" s="9" t="s">
        <v>252</v>
      </c>
      <c r="B386" s="9" t="s">
        <v>241</v>
      </c>
      <c r="C386" s="8" t="s">
        <v>168</v>
      </c>
      <c r="D386" s="9"/>
      <c r="E386" s="35" t="s">
        <v>166</v>
      </c>
      <c r="F386" s="49">
        <f>F387+F390+F393</f>
        <v>4046.1880000000001</v>
      </c>
      <c r="G386" s="49">
        <f t="shared" ref="G386:H388" si="27">G387</f>
        <v>13000</v>
      </c>
      <c r="H386" s="49">
        <f t="shared" si="27"/>
        <v>330.07</v>
      </c>
    </row>
    <row r="387" spans="1:8" s="2" customFormat="1" ht="48">
      <c r="A387" s="9" t="s">
        <v>252</v>
      </c>
      <c r="B387" s="9" t="s">
        <v>241</v>
      </c>
      <c r="C387" s="8" t="s">
        <v>454</v>
      </c>
      <c r="D387" s="9"/>
      <c r="E387" s="35" t="s">
        <v>167</v>
      </c>
      <c r="F387" s="49">
        <f>F388</f>
        <v>3969.5880000000002</v>
      </c>
      <c r="G387" s="49">
        <f t="shared" si="27"/>
        <v>13000</v>
      </c>
      <c r="H387" s="49">
        <f t="shared" si="27"/>
        <v>330.07</v>
      </c>
    </row>
    <row r="388" spans="1:8" s="2" customFormat="1" ht="48">
      <c r="A388" s="9" t="s">
        <v>252</v>
      </c>
      <c r="B388" s="9" t="s">
        <v>241</v>
      </c>
      <c r="C388" s="8" t="s">
        <v>454</v>
      </c>
      <c r="D388" s="18" t="s">
        <v>283</v>
      </c>
      <c r="E388" s="36" t="s">
        <v>284</v>
      </c>
      <c r="F388" s="49">
        <f>F389</f>
        <v>3969.5880000000002</v>
      </c>
      <c r="G388" s="49">
        <f t="shared" si="27"/>
        <v>13000</v>
      </c>
      <c r="H388" s="49">
        <f t="shared" si="27"/>
        <v>330.07</v>
      </c>
    </row>
    <row r="389" spans="1:8" s="2" customFormat="1" ht="24">
      <c r="A389" s="9" t="s">
        <v>252</v>
      </c>
      <c r="B389" s="9" t="s">
        <v>241</v>
      </c>
      <c r="C389" s="8" t="s">
        <v>454</v>
      </c>
      <c r="D389" s="9">
        <v>612</v>
      </c>
      <c r="E389" s="35" t="s">
        <v>532</v>
      </c>
      <c r="F389" s="49">
        <v>3969.5880000000002</v>
      </c>
      <c r="G389" s="49">
        <v>13000</v>
      </c>
      <c r="H389" s="49">
        <v>330.07</v>
      </c>
    </row>
    <row r="390" spans="1:8" s="2" customFormat="1" ht="36">
      <c r="A390" s="9" t="s">
        <v>252</v>
      </c>
      <c r="B390" s="9" t="s">
        <v>241</v>
      </c>
      <c r="C390" s="8" t="s">
        <v>617</v>
      </c>
      <c r="D390" s="9"/>
      <c r="E390" s="35" t="s">
        <v>616</v>
      </c>
      <c r="F390" s="49">
        <f>F391</f>
        <v>36.6</v>
      </c>
      <c r="G390" s="49"/>
      <c r="H390" s="49"/>
    </row>
    <row r="391" spans="1:8" s="2" customFormat="1" ht="48">
      <c r="A391" s="9" t="s">
        <v>252</v>
      </c>
      <c r="B391" s="9" t="s">
        <v>241</v>
      </c>
      <c r="C391" s="8" t="s">
        <v>617</v>
      </c>
      <c r="D391" s="18" t="s">
        <v>283</v>
      </c>
      <c r="E391" s="36" t="s">
        <v>284</v>
      </c>
      <c r="F391" s="49">
        <f>F392</f>
        <v>36.6</v>
      </c>
      <c r="G391" s="49"/>
      <c r="H391" s="49"/>
    </row>
    <row r="392" spans="1:8" s="2" customFormat="1" ht="24">
      <c r="A392" s="9" t="s">
        <v>252</v>
      </c>
      <c r="B392" s="9" t="s">
        <v>241</v>
      </c>
      <c r="C392" s="8" t="s">
        <v>617</v>
      </c>
      <c r="D392" s="9">
        <v>612</v>
      </c>
      <c r="E392" s="35" t="s">
        <v>532</v>
      </c>
      <c r="F392" s="49">
        <v>36.6</v>
      </c>
      <c r="G392" s="49"/>
      <c r="H392" s="49"/>
    </row>
    <row r="393" spans="1:8" s="2" customFormat="1" ht="48">
      <c r="A393" s="9" t="s">
        <v>252</v>
      </c>
      <c r="B393" s="9" t="s">
        <v>241</v>
      </c>
      <c r="C393" s="8" t="s">
        <v>635</v>
      </c>
      <c r="D393" s="9"/>
      <c r="E393" s="35" t="s">
        <v>632</v>
      </c>
      <c r="F393" s="49">
        <f>F394</f>
        <v>40</v>
      </c>
      <c r="G393" s="49"/>
      <c r="H393" s="49"/>
    </row>
    <row r="394" spans="1:8" s="2" customFormat="1" ht="48">
      <c r="A394" s="9" t="s">
        <v>252</v>
      </c>
      <c r="B394" s="9" t="s">
        <v>241</v>
      </c>
      <c r="C394" s="8" t="s">
        <v>635</v>
      </c>
      <c r="D394" s="18" t="s">
        <v>283</v>
      </c>
      <c r="E394" s="36" t="s">
        <v>284</v>
      </c>
      <c r="F394" s="49">
        <f>F395</f>
        <v>40</v>
      </c>
      <c r="G394" s="49"/>
      <c r="H394" s="49"/>
    </row>
    <row r="395" spans="1:8" s="2" customFormat="1" ht="24">
      <c r="A395" s="9" t="s">
        <v>252</v>
      </c>
      <c r="B395" s="9" t="s">
        <v>241</v>
      </c>
      <c r="C395" s="8" t="s">
        <v>635</v>
      </c>
      <c r="D395" s="9">
        <v>612</v>
      </c>
      <c r="E395" s="35" t="s">
        <v>532</v>
      </c>
      <c r="F395" s="49">
        <v>40</v>
      </c>
      <c r="G395" s="49"/>
      <c r="H395" s="49"/>
    </row>
    <row r="396" spans="1:8" s="2" customFormat="1" ht="36">
      <c r="A396" s="9" t="s">
        <v>252</v>
      </c>
      <c r="B396" s="9" t="s">
        <v>241</v>
      </c>
      <c r="C396" s="8" t="s">
        <v>386</v>
      </c>
      <c r="D396" s="9"/>
      <c r="E396" s="35" t="s">
        <v>317</v>
      </c>
      <c r="F396" s="49">
        <f>F397</f>
        <v>1320</v>
      </c>
      <c r="G396" s="49">
        <f>G397</f>
        <v>0</v>
      </c>
      <c r="H396" s="49"/>
    </row>
    <row r="397" spans="1:8" s="2" customFormat="1" ht="60">
      <c r="A397" s="9" t="s">
        <v>252</v>
      </c>
      <c r="B397" s="9" t="s">
        <v>241</v>
      </c>
      <c r="C397" s="22" t="s">
        <v>392</v>
      </c>
      <c r="D397" s="9"/>
      <c r="E397" s="23" t="s">
        <v>318</v>
      </c>
      <c r="F397" s="49">
        <f>F398</f>
        <v>1320</v>
      </c>
      <c r="G397" s="49">
        <f t="shared" ref="G397:H400" si="28">G398</f>
        <v>0</v>
      </c>
      <c r="H397" s="49">
        <f t="shared" si="28"/>
        <v>0</v>
      </c>
    </row>
    <row r="398" spans="1:8" s="2" customFormat="1" ht="48">
      <c r="A398" s="9" t="s">
        <v>252</v>
      </c>
      <c r="B398" s="9" t="s">
        <v>241</v>
      </c>
      <c r="C398" s="8" t="s">
        <v>393</v>
      </c>
      <c r="D398" s="9"/>
      <c r="E398" s="35" t="s">
        <v>319</v>
      </c>
      <c r="F398" s="49">
        <f>F399+F402</f>
        <v>1320</v>
      </c>
      <c r="G398" s="49">
        <f>G399</f>
        <v>0</v>
      </c>
      <c r="H398" s="49">
        <f>H399</f>
        <v>0</v>
      </c>
    </row>
    <row r="399" spans="1:8" s="2" customFormat="1" ht="36">
      <c r="A399" s="9" t="s">
        <v>252</v>
      </c>
      <c r="B399" s="9" t="s">
        <v>241</v>
      </c>
      <c r="C399" s="8" t="s">
        <v>455</v>
      </c>
      <c r="D399" s="9"/>
      <c r="E399" s="35" t="s">
        <v>295</v>
      </c>
      <c r="F399" s="49">
        <f>F400</f>
        <v>1230</v>
      </c>
      <c r="G399" s="49">
        <f t="shared" si="28"/>
        <v>0</v>
      </c>
      <c r="H399" s="49">
        <f t="shared" si="28"/>
        <v>0</v>
      </c>
    </row>
    <row r="400" spans="1:8" s="2" customFormat="1" ht="48">
      <c r="A400" s="9" t="s">
        <v>252</v>
      </c>
      <c r="B400" s="9" t="s">
        <v>241</v>
      </c>
      <c r="C400" s="8" t="s">
        <v>455</v>
      </c>
      <c r="D400" s="18" t="s">
        <v>283</v>
      </c>
      <c r="E400" s="36" t="s">
        <v>284</v>
      </c>
      <c r="F400" s="49">
        <f>F401</f>
        <v>1230</v>
      </c>
      <c r="G400" s="49">
        <f t="shared" si="28"/>
        <v>0</v>
      </c>
      <c r="H400" s="49">
        <f t="shared" si="28"/>
        <v>0</v>
      </c>
    </row>
    <row r="401" spans="1:10" s="2" customFormat="1" ht="24">
      <c r="A401" s="9" t="s">
        <v>252</v>
      </c>
      <c r="B401" s="9" t="s">
        <v>241</v>
      </c>
      <c r="C401" s="8" t="s">
        <v>455</v>
      </c>
      <c r="D401" s="9">
        <v>612</v>
      </c>
      <c r="E401" s="35" t="s">
        <v>532</v>
      </c>
      <c r="F401" s="49">
        <v>1230</v>
      </c>
      <c r="G401" s="49"/>
      <c r="H401" s="49"/>
    </row>
    <row r="402" spans="1:10" s="2" customFormat="1" ht="36">
      <c r="A402" s="9" t="s">
        <v>252</v>
      </c>
      <c r="B402" s="9" t="s">
        <v>241</v>
      </c>
      <c r="C402" s="8" t="s">
        <v>456</v>
      </c>
      <c r="D402" s="9"/>
      <c r="E402" s="35" t="s">
        <v>238</v>
      </c>
      <c r="F402" s="49">
        <f>F403</f>
        <v>90</v>
      </c>
      <c r="G402" s="49"/>
      <c r="H402" s="49"/>
    </row>
    <row r="403" spans="1:10" s="2" customFormat="1" ht="48">
      <c r="A403" s="9" t="s">
        <v>252</v>
      </c>
      <c r="B403" s="9" t="s">
        <v>241</v>
      </c>
      <c r="C403" s="8" t="s">
        <v>456</v>
      </c>
      <c r="D403" s="18" t="s">
        <v>283</v>
      </c>
      <c r="E403" s="36" t="s">
        <v>284</v>
      </c>
      <c r="F403" s="49">
        <f>F404</f>
        <v>90</v>
      </c>
      <c r="G403" s="49"/>
      <c r="H403" s="49"/>
    </row>
    <row r="404" spans="1:10" s="2" customFormat="1" ht="24">
      <c r="A404" s="9" t="s">
        <v>252</v>
      </c>
      <c r="B404" s="9" t="s">
        <v>241</v>
      </c>
      <c r="C404" s="8" t="s">
        <v>456</v>
      </c>
      <c r="D404" s="9">
        <v>612</v>
      </c>
      <c r="E404" s="35" t="s">
        <v>532</v>
      </c>
      <c r="F404" s="49">
        <v>90</v>
      </c>
      <c r="G404" s="49"/>
      <c r="H404" s="49"/>
    </row>
    <row r="405" spans="1:10" s="2" customFormat="1" ht="12.75">
      <c r="A405" s="12" t="s">
        <v>252</v>
      </c>
      <c r="B405" s="12" t="s">
        <v>281</v>
      </c>
      <c r="C405" s="8"/>
      <c r="D405" s="9"/>
      <c r="E405" s="35" t="s">
        <v>282</v>
      </c>
      <c r="F405" s="48">
        <f>F406+F481+F490</f>
        <v>553615.43900000001</v>
      </c>
      <c r="G405" s="48">
        <f>G406+G481+G490</f>
        <v>515635.9</v>
      </c>
      <c r="H405" s="48">
        <f>H406+H481+H490</f>
        <v>501383.5</v>
      </c>
      <c r="I405" s="70"/>
      <c r="J405" s="71"/>
    </row>
    <row r="406" spans="1:10" s="2" customFormat="1" ht="24">
      <c r="A406" s="9" t="s">
        <v>252</v>
      </c>
      <c r="B406" s="9" t="s">
        <v>281</v>
      </c>
      <c r="C406" s="8" t="s">
        <v>138</v>
      </c>
      <c r="D406" s="9"/>
      <c r="E406" s="35" t="s">
        <v>111</v>
      </c>
      <c r="F406" s="52">
        <f>F407</f>
        <v>550585.84900000005</v>
      </c>
      <c r="G406" s="52">
        <f>G407</f>
        <v>514545.9</v>
      </c>
      <c r="H406" s="52">
        <f>H407</f>
        <v>500293.5</v>
      </c>
    </row>
    <row r="407" spans="1:10" s="2" customFormat="1" ht="24">
      <c r="A407" s="9" t="s">
        <v>252</v>
      </c>
      <c r="B407" s="9" t="s">
        <v>281</v>
      </c>
      <c r="C407" s="8" t="s">
        <v>141</v>
      </c>
      <c r="D407" s="9"/>
      <c r="E407" s="35" t="s">
        <v>169</v>
      </c>
      <c r="F407" s="52">
        <f>F408+F451+F465+F458</f>
        <v>550585.84900000005</v>
      </c>
      <c r="G407" s="52">
        <f>G408+G451+G465</f>
        <v>514545.9</v>
      </c>
      <c r="H407" s="52">
        <f>H408+H451+H465</f>
        <v>500293.5</v>
      </c>
    </row>
    <row r="408" spans="1:10" s="2" customFormat="1" ht="72">
      <c r="A408" s="9" t="s">
        <v>252</v>
      </c>
      <c r="B408" s="9" t="s">
        <v>281</v>
      </c>
      <c r="C408" s="8" t="s">
        <v>142</v>
      </c>
      <c r="D408" s="9"/>
      <c r="E408" s="35" t="s">
        <v>171</v>
      </c>
      <c r="F408" s="52">
        <f>F409+F412+F415+F442+F439+F436+F445+F433+F430+F427+F424+F418+F421+F448</f>
        <v>521469.24900000001</v>
      </c>
      <c r="G408" s="52">
        <f>G409+G412+G415+G442+G439+G436+G445</f>
        <v>496262.9</v>
      </c>
      <c r="H408" s="52">
        <f>H409+H412+H415+H442+H439+H436+H445</f>
        <v>482010.5</v>
      </c>
    </row>
    <row r="409" spans="1:10" s="2" customFormat="1" ht="96">
      <c r="A409" s="9" t="s">
        <v>252</v>
      </c>
      <c r="B409" s="9" t="s">
        <v>281</v>
      </c>
      <c r="C409" s="22" t="s">
        <v>457</v>
      </c>
      <c r="D409" s="23"/>
      <c r="E409" s="33" t="s">
        <v>170</v>
      </c>
      <c r="F409" s="52">
        <f t="shared" ref="F409:H410" si="29">F410</f>
        <v>406434</v>
      </c>
      <c r="G409" s="52">
        <f t="shared" si="29"/>
        <v>404833.5</v>
      </c>
      <c r="H409" s="52">
        <f t="shared" si="29"/>
        <v>404833.5</v>
      </c>
    </row>
    <row r="410" spans="1:10" s="2" customFormat="1" ht="48">
      <c r="A410" s="9" t="s">
        <v>252</v>
      </c>
      <c r="B410" s="9" t="s">
        <v>281</v>
      </c>
      <c r="C410" s="22" t="s">
        <v>457</v>
      </c>
      <c r="D410" s="18" t="s">
        <v>283</v>
      </c>
      <c r="E410" s="36" t="s">
        <v>284</v>
      </c>
      <c r="F410" s="52">
        <f t="shared" si="29"/>
        <v>406434</v>
      </c>
      <c r="G410" s="52">
        <f t="shared" si="29"/>
        <v>404833.5</v>
      </c>
      <c r="H410" s="52">
        <f t="shared" si="29"/>
        <v>404833.5</v>
      </c>
    </row>
    <row r="411" spans="1:10" s="2" customFormat="1" ht="72">
      <c r="A411" s="9" t="s">
        <v>252</v>
      </c>
      <c r="B411" s="9" t="s">
        <v>281</v>
      </c>
      <c r="C411" s="22" t="s">
        <v>457</v>
      </c>
      <c r="D411" s="9" t="s">
        <v>385</v>
      </c>
      <c r="E411" s="35" t="s">
        <v>623</v>
      </c>
      <c r="F411" s="52">
        <v>406434</v>
      </c>
      <c r="G411" s="52">
        <v>404833.5</v>
      </c>
      <c r="H411" s="52">
        <v>404833.5</v>
      </c>
    </row>
    <row r="412" spans="1:10" s="2" customFormat="1" ht="24">
      <c r="A412" s="9" t="s">
        <v>252</v>
      </c>
      <c r="B412" s="9" t="s">
        <v>281</v>
      </c>
      <c r="C412" s="8" t="s">
        <v>458</v>
      </c>
      <c r="D412" s="9"/>
      <c r="E412" s="35" t="s">
        <v>533</v>
      </c>
      <c r="F412" s="52">
        <f t="shared" ref="F412:H413" si="30">F413</f>
        <v>80457.451000000001</v>
      </c>
      <c r="G412" s="52">
        <f t="shared" si="30"/>
        <v>77177</v>
      </c>
      <c r="H412" s="52">
        <f t="shared" si="30"/>
        <v>77177</v>
      </c>
    </row>
    <row r="413" spans="1:10" s="2" customFormat="1" ht="48">
      <c r="A413" s="9" t="s">
        <v>252</v>
      </c>
      <c r="B413" s="9" t="s">
        <v>281</v>
      </c>
      <c r="C413" s="8" t="s">
        <v>458</v>
      </c>
      <c r="D413" s="18" t="s">
        <v>283</v>
      </c>
      <c r="E413" s="36" t="s">
        <v>284</v>
      </c>
      <c r="F413" s="52">
        <f t="shared" si="30"/>
        <v>80457.451000000001</v>
      </c>
      <c r="G413" s="52">
        <f t="shared" si="30"/>
        <v>77177</v>
      </c>
      <c r="H413" s="52">
        <f t="shared" si="30"/>
        <v>77177</v>
      </c>
    </row>
    <row r="414" spans="1:10" s="2" customFormat="1" ht="72">
      <c r="A414" s="9" t="s">
        <v>252</v>
      </c>
      <c r="B414" s="9" t="s">
        <v>281</v>
      </c>
      <c r="C414" s="8" t="s">
        <v>458</v>
      </c>
      <c r="D414" s="9" t="s">
        <v>385</v>
      </c>
      <c r="E414" s="35" t="s">
        <v>623</v>
      </c>
      <c r="F414" s="52">
        <v>80457.451000000001</v>
      </c>
      <c r="G414" s="52">
        <v>77177</v>
      </c>
      <c r="H414" s="52">
        <v>77177</v>
      </c>
    </row>
    <row r="415" spans="1:10" s="2" customFormat="1" ht="36">
      <c r="A415" s="9" t="s">
        <v>252</v>
      </c>
      <c r="B415" s="9" t="s">
        <v>281</v>
      </c>
      <c r="C415" s="8" t="s">
        <v>459</v>
      </c>
      <c r="D415" s="9"/>
      <c r="E415" s="35" t="s">
        <v>71</v>
      </c>
      <c r="F415" s="52">
        <f>F416</f>
        <v>22257.266</v>
      </c>
      <c r="G415" s="52">
        <f t="shared" ref="F415:H416" si="31">G416</f>
        <v>14252.4</v>
      </c>
      <c r="H415" s="52">
        <f t="shared" si="31"/>
        <v>0</v>
      </c>
    </row>
    <row r="416" spans="1:10" s="2" customFormat="1" ht="48">
      <c r="A416" s="9" t="s">
        <v>252</v>
      </c>
      <c r="B416" s="9" t="s">
        <v>281</v>
      </c>
      <c r="C416" s="8" t="s">
        <v>459</v>
      </c>
      <c r="D416" s="18" t="s">
        <v>283</v>
      </c>
      <c r="E416" s="36" t="s">
        <v>284</v>
      </c>
      <c r="F416" s="52">
        <f t="shared" si="31"/>
        <v>22257.266</v>
      </c>
      <c r="G416" s="52">
        <f t="shared" si="31"/>
        <v>14252.4</v>
      </c>
      <c r="H416" s="52">
        <f t="shared" si="31"/>
        <v>0</v>
      </c>
    </row>
    <row r="417" spans="1:9" s="2" customFormat="1" ht="24">
      <c r="A417" s="9" t="s">
        <v>252</v>
      </c>
      <c r="B417" s="9" t="s">
        <v>281</v>
      </c>
      <c r="C417" s="8" t="s">
        <v>459</v>
      </c>
      <c r="D417" s="9">
        <v>612</v>
      </c>
      <c r="E417" s="35" t="s">
        <v>532</v>
      </c>
      <c r="F417" s="52">
        <v>22257.266</v>
      </c>
      <c r="G417" s="52">
        <v>14252.4</v>
      </c>
      <c r="H417" s="52"/>
    </row>
    <row r="418" spans="1:9" s="2" customFormat="1" ht="60">
      <c r="A418" s="9" t="s">
        <v>252</v>
      </c>
      <c r="B418" s="9" t="s">
        <v>281</v>
      </c>
      <c r="C418" s="8" t="s">
        <v>613</v>
      </c>
      <c r="D418" s="9"/>
      <c r="E418" s="35" t="s">
        <v>612</v>
      </c>
      <c r="F418" s="52">
        <f>F419</f>
        <v>939</v>
      </c>
      <c r="G418" s="52"/>
      <c r="H418" s="52"/>
    </row>
    <row r="419" spans="1:9" s="2" customFormat="1" ht="48">
      <c r="A419" s="9" t="s">
        <v>252</v>
      </c>
      <c r="B419" s="9" t="s">
        <v>281</v>
      </c>
      <c r="C419" s="8" t="s">
        <v>613</v>
      </c>
      <c r="D419" s="18" t="s">
        <v>283</v>
      </c>
      <c r="E419" s="36" t="s">
        <v>284</v>
      </c>
      <c r="F419" s="52">
        <f>F420</f>
        <v>939</v>
      </c>
      <c r="G419" s="52"/>
      <c r="H419" s="52"/>
    </row>
    <row r="420" spans="1:9" s="2" customFormat="1" ht="72">
      <c r="A420" s="9" t="s">
        <v>252</v>
      </c>
      <c r="B420" s="9" t="s">
        <v>281</v>
      </c>
      <c r="C420" s="8" t="s">
        <v>613</v>
      </c>
      <c r="D420" s="9" t="s">
        <v>385</v>
      </c>
      <c r="E420" s="35" t="s">
        <v>623</v>
      </c>
      <c r="F420" s="52">
        <v>939</v>
      </c>
      <c r="G420" s="52"/>
      <c r="H420" s="52"/>
    </row>
    <row r="421" spans="1:9" s="2" customFormat="1" ht="72">
      <c r="A421" s="9" t="s">
        <v>252</v>
      </c>
      <c r="B421" s="9" t="s">
        <v>281</v>
      </c>
      <c r="C421" s="8" t="s">
        <v>615</v>
      </c>
      <c r="D421" s="9"/>
      <c r="E421" s="35" t="s">
        <v>614</v>
      </c>
      <c r="F421" s="52">
        <f>F422</f>
        <v>93.9</v>
      </c>
      <c r="G421" s="52"/>
      <c r="H421" s="52"/>
      <c r="I421" s="7"/>
    </row>
    <row r="422" spans="1:9" s="2" customFormat="1" ht="48">
      <c r="A422" s="9" t="s">
        <v>252</v>
      </c>
      <c r="B422" s="9" t="s">
        <v>281</v>
      </c>
      <c r="C422" s="8" t="s">
        <v>615</v>
      </c>
      <c r="D422" s="18" t="s">
        <v>283</v>
      </c>
      <c r="E422" s="36" t="s">
        <v>284</v>
      </c>
      <c r="F422" s="52">
        <f>F423</f>
        <v>93.9</v>
      </c>
      <c r="G422" s="52"/>
      <c r="H422" s="52"/>
    </row>
    <row r="423" spans="1:9" s="2" customFormat="1" ht="72">
      <c r="A423" s="9" t="s">
        <v>252</v>
      </c>
      <c r="B423" s="9" t="s">
        <v>281</v>
      </c>
      <c r="C423" s="8" t="s">
        <v>615</v>
      </c>
      <c r="D423" s="9" t="s">
        <v>385</v>
      </c>
      <c r="E423" s="35" t="s">
        <v>623</v>
      </c>
      <c r="F423" s="52">
        <v>93.9</v>
      </c>
      <c r="G423" s="52"/>
      <c r="H423" s="52"/>
    </row>
    <row r="424" spans="1:9" s="2" customFormat="1" ht="72">
      <c r="A424" s="9" t="s">
        <v>252</v>
      </c>
      <c r="B424" s="9" t="s">
        <v>281</v>
      </c>
      <c r="C424" s="8" t="s">
        <v>604</v>
      </c>
      <c r="D424" s="9"/>
      <c r="E424" s="35" t="s">
        <v>603</v>
      </c>
      <c r="F424" s="52">
        <f>F425</f>
        <v>3154.6</v>
      </c>
      <c r="G424" s="52"/>
      <c r="H424" s="52"/>
    </row>
    <row r="425" spans="1:9" s="2" customFormat="1" ht="48">
      <c r="A425" s="9" t="s">
        <v>252</v>
      </c>
      <c r="B425" s="9" t="s">
        <v>281</v>
      </c>
      <c r="C425" s="8" t="s">
        <v>604</v>
      </c>
      <c r="D425" s="18" t="s">
        <v>283</v>
      </c>
      <c r="E425" s="36" t="s">
        <v>284</v>
      </c>
      <c r="F425" s="52">
        <f>F426</f>
        <v>3154.6</v>
      </c>
      <c r="G425" s="52"/>
      <c r="H425" s="52"/>
    </row>
    <row r="426" spans="1:9" ht="24">
      <c r="A426" s="9" t="s">
        <v>252</v>
      </c>
      <c r="B426" s="9" t="s">
        <v>281</v>
      </c>
      <c r="C426" s="8" t="s">
        <v>604</v>
      </c>
      <c r="D426" s="9">
        <v>612</v>
      </c>
      <c r="E426" s="35" t="s">
        <v>532</v>
      </c>
      <c r="F426" s="52">
        <v>3154.6</v>
      </c>
      <c r="G426" s="52"/>
      <c r="H426" s="52"/>
    </row>
    <row r="427" spans="1:9" ht="84">
      <c r="A427" s="9" t="s">
        <v>252</v>
      </c>
      <c r="B427" s="9" t="s">
        <v>281</v>
      </c>
      <c r="C427" s="9" t="s">
        <v>606</v>
      </c>
      <c r="D427" s="9"/>
      <c r="E427" s="35" t="s">
        <v>605</v>
      </c>
      <c r="F427" s="52">
        <f>F428</f>
        <v>788.63900000000001</v>
      </c>
      <c r="G427" s="52"/>
      <c r="H427" s="52"/>
    </row>
    <row r="428" spans="1:9" ht="48">
      <c r="A428" s="9" t="s">
        <v>252</v>
      </c>
      <c r="B428" s="9" t="s">
        <v>281</v>
      </c>
      <c r="C428" s="9" t="s">
        <v>606</v>
      </c>
      <c r="D428" s="18" t="s">
        <v>283</v>
      </c>
      <c r="E428" s="36" t="s">
        <v>284</v>
      </c>
      <c r="F428" s="52">
        <f>F429</f>
        <v>788.63900000000001</v>
      </c>
      <c r="G428" s="52"/>
      <c r="H428" s="52"/>
    </row>
    <row r="429" spans="1:9" ht="24">
      <c r="A429" s="9" t="s">
        <v>252</v>
      </c>
      <c r="B429" s="9" t="s">
        <v>281</v>
      </c>
      <c r="C429" s="9" t="s">
        <v>606</v>
      </c>
      <c r="D429" s="9">
        <v>612</v>
      </c>
      <c r="E429" s="35" t="s">
        <v>532</v>
      </c>
      <c r="F429" s="52">
        <v>788.63900000000001</v>
      </c>
      <c r="G429" s="52"/>
      <c r="H429" s="52"/>
    </row>
    <row r="430" spans="1:9" ht="48">
      <c r="A430" s="9" t="s">
        <v>252</v>
      </c>
      <c r="B430" s="9" t="s">
        <v>281</v>
      </c>
      <c r="C430" s="8" t="s">
        <v>609</v>
      </c>
      <c r="D430" s="9"/>
      <c r="E430" s="35" t="s">
        <v>608</v>
      </c>
      <c r="F430" s="52">
        <f>F431</f>
        <v>920.8</v>
      </c>
      <c r="G430" s="52"/>
      <c r="H430" s="52"/>
    </row>
    <row r="431" spans="1:9" ht="48">
      <c r="A431" s="9" t="s">
        <v>252</v>
      </c>
      <c r="B431" s="9" t="s">
        <v>281</v>
      </c>
      <c r="C431" s="8" t="s">
        <v>609</v>
      </c>
      <c r="D431" s="18" t="s">
        <v>283</v>
      </c>
      <c r="E431" s="36" t="s">
        <v>284</v>
      </c>
      <c r="F431" s="52">
        <f>F432</f>
        <v>920.8</v>
      </c>
      <c r="G431" s="52"/>
      <c r="H431" s="52"/>
    </row>
    <row r="432" spans="1:9" ht="24">
      <c r="A432" s="9" t="s">
        <v>252</v>
      </c>
      <c r="B432" s="9" t="s">
        <v>281</v>
      </c>
      <c r="C432" s="8" t="s">
        <v>609</v>
      </c>
      <c r="D432" s="9">
        <v>612</v>
      </c>
      <c r="E432" s="35" t="s">
        <v>532</v>
      </c>
      <c r="F432" s="52">
        <v>920.8</v>
      </c>
      <c r="G432" s="52"/>
      <c r="H432" s="52"/>
    </row>
    <row r="433" spans="1:8" ht="60">
      <c r="A433" s="9" t="s">
        <v>252</v>
      </c>
      <c r="B433" s="9" t="s">
        <v>281</v>
      </c>
      <c r="C433" s="8" t="s">
        <v>610</v>
      </c>
      <c r="D433" s="9"/>
      <c r="E433" s="35" t="s">
        <v>611</v>
      </c>
      <c r="F433" s="52">
        <f>F434</f>
        <v>602.70000000000005</v>
      </c>
      <c r="G433" s="52"/>
      <c r="H433" s="52"/>
    </row>
    <row r="434" spans="1:8" ht="48">
      <c r="A434" s="9" t="s">
        <v>252</v>
      </c>
      <c r="B434" s="9" t="s">
        <v>281</v>
      </c>
      <c r="C434" s="8" t="s">
        <v>610</v>
      </c>
      <c r="D434" s="18" t="s">
        <v>283</v>
      </c>
      <c r="E434" s="36" t="s">
        <v>284</v>
      </c>
      <c r="F434" s="52">
        <f>F435</f>
        <v>602.70000000000005</v>
      </c>
      <c r="G434" s="52"/>
      <c r="H434" s="52"/>
    </row>
    <row r="435" spans="1:8" ht="24">
      <c r="A435" s="9" t="s">
        <v>252</v>
      </c>
      <c r="B435" s="9" t="s">
        <v>281</v>
      </c>
      <c r="C435" s="8" t="s">
        <v>610</v>
      </c>
      <c r="D435" s="9">
        <v>612</v>
      </c>
      <c r="E435" s="35" t="s">
        <v>532</v>
      </c>
      <c r="F435" s="52">
        <v>602.70000000000005</v>
      </c>
      <c r="G435" s="52"/>
      <c r="H435" s="52"/>
    </row>
    <row r="436" spans="1:8" ht="36">
      <c r="A436" s="9" t="s">
        <v>252</v>
      </c>
      <c r="B436" s="9" t="s">
        <v>281</v>
      </c>
      <c r="C436" s="8" t="s">
        <v>562</v>
      </c>
      <c r="D436" s="9"/>
      <c r="E436" s="35" t="s">
        <v>563</v>
      </c>
      <c r="F436" s="52">
        <f>F437</f>
        <v>3404.8119999999999</v>
      </c>
      <c r="G436" s="52"/>
      <c r="H436" s="52"/>
    </row>
    <row r="437" spans="1:8" ht="48">
      <c r="A437" s="9" t="s">
        <v>252</v>
      </c>
      <c r="B437" s="9" t="s">
        <v>281</v>
      </c>
      <c r="C437" s="8" t="s">
        <v>562</v>
      </c>
      <c r="D437" s="18" t="s">
        <v>283</v>
      </c>
      <c r="E437" s="36" t="s">
        <v>284</v>
      </c>
      <c r="F437" s="52">
        <f>F438</f>
        <v>3404.8119999999999</v>
      </c>
      <c r="G437" s="52"/>
      <c r="H437" s="52"/>
    </row>
    <row r="438" spans="1:8" ht="72">
      <c r="A438" s="9" t="s">
        <v>252</v>
      </c>
      <c r="B438" s="9" t="s">
        <v>281</v>
      </c>
      <c r="C438" s="8" t="s">
        <v>562</v>
      </c>
      <c r="D438" s="9" t="s">
        <v>385</v>
      </c>
      <c r="E438" s="35" t="s">
        <v>623</v>
      </c>
      <c r="F438" s="52">
        <v>3404.8119999999999</v>
      </c>
      <c r="G438" s="52"/>
      <c r="H438" s="52"/>
    </row>
    <row r="439" spans="1:8" ht="48">
      <c r="A439" s="9" t="s">
        <v>252</v>
      </c>
      <c r="B439" s="9" t="s">
        <v>281</v>
      </c>
      <c r="C439" s="8" t="s">
        <v>556</v>
      </c>
      <c r="D439" s="9"/>
      <c r="E439" s="35" t="s">
        <v>557</v>
      </c>
      <c r="F439" s="52">
        <f>F440</f>
        <v>1236.088</v>
      </c>
      <c r="G439" s="52"/>
      <c r="H439" s="52"/>
    </row>
    <row r="440" spans="1:8" ht="48">
      <c r="A440" s="9" t="s">
        <v>252</v>
      </c>
      <c r="B440" s="9" t="s">
        <v>281</v>
      </c>
      <c r="C440" s="8" t="s">
        <v>556</v>
      </c>
      <c r="D440" s="18" t="s">
        <v>283</v>
      </c>
      <c r="E440" s="36" t="s">
        <v>284</v>
      </c>
      <c r="F440" s="52">
        <f>F441</f>
        <v>1236.088</v>
      </c>
      <c r="G440" s="52"/>
      <c r="H440" s="52"/>
    </row>
    <row r="441" spans="1:8" ht="24">
      <c r="A441" s="9" t="s">
        <v>252</v>
      </c>
      <c r="B441" s="9" t="s">
        <v>281</v>
      </c>
      <c r="C441" s="8" t="s">
        <v>556</v>
      </c>
      <c r="D441" s="9">
        <v>612</v>
      </c>
      <c r="E441" s="35" t="s">
        <v>532</v>
      </c>
      <c r="F441" s="52">
        <v>1236.088</v>
      </c>
      <c r="G441" s="52"/>
      <c r="H441" s="52"/>
    </row>
    <row r="442" spans="1:8" ht="36">
      <c r="A442" s="9" t="s">
        <v>252</v>
      </c>
      <c r="B442" s="9" t="s">
        <v>281</v>
      </c>
      <c r="C442" s="8" t="s">
        <v>566</v>
      </c>
      <c r="D442" s="9"/>
      <c r="E442" s="35" t="s">
        <v>567</v>
      </c>
      <c r="F442" s="52">
        <f>F443</f>
        <v>750</v>
      </c>
      <c r="G442" s="52"/>
      <c r="H442" s="52"/>
    </row>
    <row r="443" spans="1:8" ht="48">
      <c r="A443" s="9" t="s">
        <v>252</v>
      </c>
      <c r="B443" s="9" t="s">
        <v>281</v>
      </c>
      <c r="C443" s="8" t="s">
        <v>566</v>
      </c>
      <c r="D443" s="18" t="s">
        <v>283</v>
      </c>
      <c r="E443" s="36" t="s">
        <v>284</v>
      </c>
      <c r="F443" s="52">
        <f>F444</f>
        <v>750</v>
      </c>
      <c r="G443" s="52"/>
      <c r="H443" s="52"/>
    </row>
    <row r="444" spans="1:8" ht="24">
      <c r="A444" s="9" t="s">
        <v>252</v>
      </c>
      <c r="B444" s="9" t="s">
        <v>281</v>
      </c>
      <c r="C444" s="8" t="s">
        <v>566</v>
      </c>
      <c r="D444" s="9">
        <v>612</v>
      </c>
      <c r="E444" s="35" t="s">
        <v>532</v>
      </c>
      <c r="F444" s="52">
        <v>750</v>
      </c>
      <c r="G444" s="52"/>
      <c r="H444" s="52"/>
    </row>
    <row r="445" spans="1:8" ht="36">
      <c r="A445" s="9" t="s">
        <v>252</v>
      </c>
      <c r="B445" s="9" t="s">
        <v>281</v>
      </c>
      <c r="C445" s="8" t="s">
        <v>568</v>
      </c>
      <c r="D445" s="9"/>
      <c r="E445" s="35" t="s">
        <v>569</v>
      </c>
      <c r="F445" s="52">
        <f>F446</f>
        <v>119.99299999999999</v>
      </c>
      <c r="G445" s="52"/>
      <c r="H445" s="52"/>
    </row>
    <row r="446" spans="1:8" ht="48">
      <c r="A446" s="9" t="s">
        <v>252</v>
      </c>
      <c r="B446" s="9" t="s">
        <v>281</v>
      </c>
      <c r="C446" s="8" t="s">
        <v>568</v>
      </c>
      <c r="D446" s="18" t="s">
        <v>283</v>
      </c>
      <c r="E446" s="36" t="s">
        <v>284</v>
      </c>
      <c r="F446" s="52">
        <f>F447</f>
        <v>119.99299999999999</v>
      </c>
      <c r="G446" s="52"/>
      <c r="H446" s="52"/>
    </row>
    <row r="447" spans="1:8" ht="24">
      <c r="A447" s="9" t="s">
        <v>252</v>
      </c>
      <c r="B447" s="9" t="s">
        <v>281</v>
      </c>
      <c r="C447" s="8" t="s">
        <v>568</v>
      </c>
      <c r="D447" s="9">
        <v>612</v>
      </c>
      <c r="E447" s="35" t="s">
        <v>532</v>
      </c>
      <c r="F447" s="52">
        <v>119.99299999999999</v>
      </c>
      <c r="G447" s="52"/>
      <c r="H447" s="52"/>
    </row>
    <row r="448" spans="1:8" ht="48">
      <c r="A448" s="9" t="s">
        <v>252</v>
      </c>
      <c r="B448" s="9" t="s">
        <v>281</v>
      </c>
      <c r="C448" s="8" t="s">
        <v>636</v>
      </c>
      <c r="D448" s="9"/>
      <c r="E448" s="35" t="s">
        <v>632</v>
      </c>
      <c r="F448" s="52">
        <f>F449</f>
        <v>310</v>
      </c>
      <c r="G448" s="52"/>
      <c r="H448" s="52"/>
    </row>
    <row r="449" spans="1:8" ht="48">
      <c r="A449" s="9" t="s">
        <v>252</v>
      </c>
      <c r="B449" s="9" t="s">
        <v>281</v>
      </c>
      <c r="C449" s="8" t="s">
        <v>636</v>
      </c>
      <c r="D449" s="18" t="s">
        <v>283</v>
      </c>
      <c r="E449" s="36" t="s">
        <v>284</v>
      </c>
      <c r="F449" s="52">
        <f>F450</f>
        <v>310</v>
      </c>
      <c r="G449" s="52"/>
      <c r="H449" s="52"/>
    </row>
    <row r="450" spans="1:8" ht="24">
      <c r="A450" s="9" t="s">
        <v>252</v>
      </c>
      <c r="B450" s="9" t="s">
        <v>281</v>
      </c>
      <c r="C450" s="8" t="s">
        <v>636</v>
      </c>
      <c r="D450" s="9">
        <v>612</v>
      </c>
      <c r="E450" s="35" t="s">
        <v>532</v>
      </c>
      <c r="F450" s="52">
        <v>310</v>
      </c>
      <c r="G450" s="52"/>
      <c r="H450" s="52"/>
    </row>
    <row r="451" spans="1:8" ht="36">
      <c r="A451" s="9" t="s">
        <v>252</v>
      </c>
      <c r="B451" s="9" t="s">
        <v>281</v>
      </c>
      <c r="C451" s="8" t="s">
        <v>412</v>
      </c>
      <c r="D451" s="9"/>
      <c r="E451" s="35" t="s">
        <v>361</v>
      </c>
      <c r="F451" s="52">
        <f>F455+F452</f>
        <v>6978.8</v>
      </c>
      <c r="G451" s="52">
        <f>G455</f>
        <v>5078</v>
      </c>
      <c r="H451" s="52">
        <f>H455</f>
        <v>5078</v>
      </c>
    </row>
    <row r="452" spans="1:8" ht="108">
      <c r="A452" s="9" t="s">
        <v>252</v>
      </c>
      <c r="B452" s="9" t="s">
        <v>281</v>
      </c>
      <c r="C452" s="8" t="s">
        <v>73</v>
      </c>
      <c r="D452" s="9"/>
      <c r="E452" s="35" t="s">
        <v>72</v>
      </c>
      <c r="F452" s="52">
        <f>F453</f>
        <v>1900.8</v>
      </c>
      <c r="G452" s="52"/>
      <c r="H452" s="52"/>
    </row>
    <row r="453" spans="1:8" ht="48">
      <c r="A453" s="9" t="s">
        <v>252</v>
      </c>
      <c r="B453" s="9" t="s">
        <v>281</v>
      </c>
      <c r="C453" s="8" t="s">
        <v>73</v>
      </c>
      <c r="D453" s="18" t="s">
        <v>283</v>
      </c>
      <c r="E453" s="36" t="s">
        <v>284</v>
      </c>
      <c r="F453" s="52">
        <f>F454</f>
        <v>1900.8</v>
      </c>
      <c r="G453" s="52"/>
      <c r="H453" s="52"/>
    </row>
    <row r="454" spans="1:8" ht="24">
      <c r="A454" s="9" t="s">
        <v>252</v>
      </c>
      <c r="B454" s="9" t="s">
        <v>281</v>
      </c>
      <c r="C454" s="8" t="s">
        <v>73</v>
      </c>
      <c r="D454" s="9">
        <v>612</v>
      </c>
      <c r="E454" s="35" t="s">
        <v>532</v>
      </c>
      <c r="F454" s="52">
        <v>1900.8</v>
      </c>
      <c r="G454" s="52"/>
      <c r="H454" s="52"/>
    </row>
    <row r="455" spans="1:8" ht="36">
      <c r="A455" s="9" t="s">
        <v>252</v>
      </c>
      <c r="B455" s="9" t="s">
        <v>281</v>
      </c>
      <c r="C455" s="8" t="s">
        <v>413</v>
      </c>
      <c r="D455" s="9"/>
      <c r="E455" s="35" t="s">
        <v>90</v>
      </c>
      <c r="F455" s="52">
        <f t="shared" ref="F455:H456" si="32">F456</f>
        <v>5078</v>
      </c>
      <c r="G455" s="52">
        <f t="shared" si="32"/>
        <v>5078</v>
      </c>
      <c r="H455" s="52">
        <f t="shared" si="32"/>
        <v>5078</v>
      </c>
    </row>
    <row r="456" spans="1:8" ht="48">
      <c r="A456" s="9" t="s">
        <v>252</v>
      </c>
      <c r="B456" s="9" t="s">
        <v>281</v>
      </c>
      <c r="C456" s="8" t="s">
        <v>413</v>
      </c>
      <c r="D456" s="18" t="s">
        <v>283</v>
      </c>
      <c r="E456" s="36" t="s">
        <v>284</v>
      </c>
      <c r="F456" s="52">
        <f t="shared" si="32"/>
        <v>5078</v>
      </c>
      <c r="G456" s="52">
        <f t="shared" si="32"/>
        <v>5078</v>
      </c>
      <c r="H456" s="52">
        <f t="shared" si="32"/>
        <v>5078</v>
      </c>
    </row>
    <row r="457" spans="1:8" ht="24">
      <c r="A457" s="9" t="s">
        <v>252</v>
      </c>
      <c r="B457" s="9" t="s">
        <v>281</v>
      </c>
      <c r="C457" s="8" t="s">
        <v>413</v>
      </c>
      <c r="D457" s="9">
        <v>612</v>
      </c>
      <c r="E457" s="35" t="s">
        <v>532</v>
      </c>
      <c r="F457" s="52">
        <v>5078</v>
      </c>
      <c r="G457" s="52">
        <v>5078</v>
      </c>
      <c r="H457" s="52">
        <v>5078</v>
      </c>
    </row>
    <row r="458" spans="1:8" ht="48">
      <c r="A458" s="9" t="s">
        <v>252</v>
      </c>
      <c r="B458" s="9" t="s">
        <v>281</v>
      </c>
      <c r="C458" s="8" t="s">
        <v>85</v>
      </c>
      <c r="D458" s="9"/>
      <c r="E458" s="35" t="s">
        <v>80</v>
      </c>
      <c r="F458" s="52">
        <f>F459+F462</f>
        <v>322</v>
      </c>
      <c r="G458" s="52"/>
      <c r="H458" s="52"/>
    </row>
    <row r="459" spans="1:8" ht="72">
      <c r="A459" s="9" t="s">
        <v>252</v>
      </c>
      <c r="B459" s="9" t="s">
        <v>281</v>
      </c>
      <c r="C459" s="8" t="s">
        <v>81</v>
      </c>
      <c r="D459" s="9"/>
      <c r="E459" s="35" t="s">
        <v>82</v>
      </c>
      <c r="F459" s="52">
        <f>F460</f>
        <v>289.8</v>
      </c>
      <c r="G459" s="52"/>
      <c r="H459" s="52"/>
    </row>
    <row r="460" spans="1:8" ht="48">
      <c r="A460" s="9" t="s">
        <v>252</v>
      </c>
      <c r="B460" s="9" t="s">
        <v>281</v>
      </c>
      <c r="C460" s="8" t="s">
        <v>81</v>
      </c>
      <c r="D460" s="18" t="s">
        <v>283</v>
      </c>
      <c r="E460" s="36" t="s">
        <v>284</v>
      </c>
      <c r="F460" s="52">
        <f>F461</f>
        <v>289.8</v>
      </c>
      <c r="G460" s="52"/>
      <c r="H460" s="52"/>
    </row>
    <row r="461" spans="1:8" ht="24">
      <c r="A461" s="9" t="s">
        <v>252</v>
      </c>
      <c r="B461" s="9" t="s">
        <v>281</v>
      </c>
      <c r="C461" s="8" t="s">
        <v>81</v>
      </c>
      <c r="D461" s="9">
        <v>612</v>
      </c>
      <c r="E461" s="35" t="s">
        <v>532</v>
      </c>
      <c r="F461" s="52">
        <v>289.8</v>
      </c>
      <c r="G461" s="52"/>
      <c r="H461" s="52"/>
    </row>
    <row r="462" spans="1:8" ht="84">
      <c r="A462" s="9" t="s">
        <v>252</v>
      </c>
      <c r="B462" s="9" t="s">
        <v>281</v>
      </c>
      <c r="C462" s="8" t="s">
        <v>84</v>
      </c>
      <c r="D462" s="9"/>
      <c r="E462" s="35" t="s">
        <v>83</v>
      </c>
      <c r="F462" s="52">
        <f>F463</f>
        <v>32.200000000000003</v>
      </c>
      <c r="G462" s="52"/>
      <c r="H462" s="52"/>
    </row>
    <row r="463" spans="1:8" ht="48">
      <c r="A463" s="9" t="s">
        <v>252</v>
      </c>
      <c r="B463" s="9" t="s">
        <v>281</v>
      </c>
      <c r="C463" s="8" t="s">
        <v>84</v>
      </c>
      <c r="D463" s="18" t="s">
        <v>283</v>
      </c>
      <c r="E463" s="36" t="s">
        <v>284</v>
      </c>
      <c r="F463" s="52">
        <f>F464</f>
        <v>32.200000000000003</v>
      </c>
      <c r="G463" s="52"/>
      <c r="H463" s="52"/>
    </row>
    <row r="464" spans="1:8" ht="24">
      <c r="A464" s="9" t="s">
        <v>252</v>
      </c>
      <c r="B464" s="9" t="s">
        <v>281</v>
      </c>
      <c r="C464" s="8" t="s">
        <v>84</v>
      </c>
      <c r="D464" s="9">
        <v>612</v>
      </c>
      <c r="E464" s="35" t="s">
        <v>532</v>
      </c>
      <c r="F464" s="52">
        <v>32.200000000000003</v>
      </c>
      <c r="G464" s="52"/>
      <c r="H464" s="52"/>
    </row>
    <row r="465" spans="1:8" ht="60">
      <c r="A465" s="9" t="s">
        <v>252</v>
      </c>
      <c r="B465" s="9" t="s">
        <v>281</v>
      </c>
      <c r="C465" s="8" t="s">
        <v>143</v>
      </c>
      <c r="D465" s="9"/>
      <c r="E465" s="35" t="s">
        <v>172</v>
      </c>
      <c r="F465" s="52">
        <f>F469+F472+F475+F466+F478</f>
        <v>21815.8</v>
      </c>
      <c r="G465" s="52">
        <f>G469+G472+G475</f>
        <v>13205</v>
      </c>
      <c r="H465" s="52">
        <f>H469+H472+H475</f>
        <v>13205</v>
      </c>
    </row>
    <row r="466" spans="1:8" ht="60">
      <c r="A466" s="9" t="s">
        <v>252</v>
      </c>
      <c r="B466" s="9" t="s">
        <v>281</v>
      </c>
      <c r="C466" s="8" t="s">
        <v>74</v>
      </c>
      <c r="D466" s="9"/>
      <c r="E466" s="35" t="s">
        <v>75</v>
      </c>
      <c r="F466" s="52">
        <f>F467</f>
        <v>7310.8</v>
      </c>
      <c r="G466" s="52"/>
      <c r="H466" s="52"/>
    </row>
    <row r="467" spans="1:8" ht="48">
      <c r="A467" s="9" t="s">
        <v>252</v>
      </c>
      <c r="B467" s="9" t="s">
        <v>281</v>
      </c>
      <c r="C467" s="8" t="s">
        <v>74</v>
      </c>
      <c r="D467" s="18" t="s">
        <v>283</v>
      </c>
      <c r="E467" s="36" t="s">
        <v>284</v>
      </c>
      <c r="F467" s="52">
        <f>F468</f>
        <v>7310.8</v>
      </c>
      <c r="G467" s="52"/>
      <c r="H467" s="52"/>
    </row>
    <row r="468" spans="1:8" ht="72">
      <c r="A468" s="9" t="s">
        <v>252</v>
      </c>
      <c r="B468" s="9" t="s">
        <v>281</v>
      </c>
      <c r="C468" s="8" t="s">
        <v>74</v>
      </c>
      <c r="D468" s="9" t="s">
        <v>385</v>
      </c>
      <c r="E468" s="35" t="s">
        <v>623</v>
      </c>
      <c r="F468" s="52">
        <v>7310.8</v>
      </c>
      <c r="G468" s="52"/>
      <c r="H468" s="52"/>
    </row>
    <row r="469" spans="1:8" ht="48">
      <c r="A469" s="9" t="s">
        <v>252</v>
      </c>
      <c r="B469" s="9" t="s">
        <v>281</v>
      </c>
      <c r="C469" s="8" t="s">
        <v>460</v>
      </c>
      <c r="D469" s="9"/>
      <c r="E469" s="35" t="s">
        <v>535</v>
      </c>
      <c r="F469" s="52">
        <f t="shared" ref="F469:H470" si="33">F470</f>
        <v>9280</v>
      </c>
      <c r="G469" s="52">
        <f t="shared" si="33"/>
        <v>9280</v>
      </c>
      <c r="H469" s="52">
        <f t="shared" si="33"/>
        <v>9280</v>
      </c>
    </row>
    <row r="470" spans="1:8" ht="48">
      <c r="A470" s="9" t="s">
        <v>252</v>
      </c>
      <c r="B470" s="9" t="s">
        <v>281</v>
      </c>
      <c r="C470" s="8" t="s">
        <v>460</v>
      </c>
      <c r="D470" s="18" t="s">
        <v>283</v>
      </c>
      <c r="E470" s="36" t="s">
        <v>284</v>
      </c>
      <c r="F470" s="52">
        <f t="shared" si="33"/>
        <v>9280</v>
      </c>
      <c r="G470" s="52">
        <f t="shared" si="33"/>
        <v>9280</v>
      </c>
      <c r="H470" s="52">
        <f t="shared" si="33"/>
        <v>9280</v>
      </c>
    </row>
    <row r="471" spans="1:8" ht="72">
      <c r="A471" s="9" t="s">
        <v>252</v>
      </c>
      <c r="B471" s="9" t="s">
        <v>281</v>
      </c>
      <c r="C471" s="8" t="s">
        <v>460</v>
      </c>
      <c r="D471" s="9" t="s">
        <v>385</v>
      </c>
      <c r="E471" s="35" t="s">
        <v>623</v>
      </c>
      <c r="F471" s="52">
        <v>9280</v>
      </c>
      <c r="G471" s="52">
        <v>9280</v>
      </c>
      <c r="H471" s="52">
        <v>9280</v>
      </c>
    </row>
    <row r="472" spans="1:8" ht="36">
      <c r="A472" s="9" t="s">
        <v>252</v>
      </c>
      <c r="B472" s="9" t="s">
        <v>281</v>
      </c>
      <c r="C472" s="8" t="s">
        <v>461</v>
      </c>
      <c r="D472" s="9"/>
      <c r="E472" s="35" t="s">
        <v>534</v>
      </c>
      <c r="F472" s="52">
        <f t="shared" ref="F472:H476" si="34">F473</f>
        <v>3199</v>
      </c>
      <c r="G472" s="52">
        <f t="shared" si="34"/>
        <v>3199</v>
      </c>
      <c r="H472" s="52">
        <f t="shared" si="34"/>
        <v>3199</v>
      </c>
    </row>
    <row r="473" spans="1:8" ht="48">
      <c r="A473" s="9" t="s">
        <v>252</v>
      </c>
      <c r="B473" s="9" t="s">
        <v>281</v>
      </c>
      <c r="C473" s="8" t="s">
        <v>461</v>
      </c>
      <c r="D473" s="18" t="s">
        <v>283</v>
      </c>
      <c r="E473" s="36" t="s">
        <v>284</v>
      </c>
      <c r="F473" s="52">
        <f t="shared" si="34"/>
        <v>3199</v>
      </c>
      <c r="G473" s="52">
        <f t="shared" si="34"/>
        <v>3199</v>
      </c>
      <c r="H473" s="52">
        <f t="shared" si="34"/>
        <v>3199</v>
      </c>
    </row>
    <row r="474" spans="1:8" ht="48">
      <c r="A474" s="9" t="s">
        <v>252</v>
      </c>
      <c r="B474" s="9" t="s">
        <v>281</v>
      </c>
      <c r="C474" s="8" t="s">
        <v>461</v>
      </c>
      <c r="D474" s="9" t="s">
        <v>385</v>
      </c>
      <c r="E474" s="35" t="s">
        <v>287</v>
      </c>
      <c r="F474" s="52">
        <v>3199</v>
      </c>
      <c r="G474" s="52">
        <v>3199</v>
      </c>
      <c r="H474" s="52">
        <v>3199</v>
      </c>
    </row>
    <row r="475" spans="1:8" ht="36">
      <c r="A475" s="9" t="s">
        <v>252</v>
      </c>
      <c r="B475" s="9" t="s">
        <v>281</v>
      </c>
      <c r="C475" s="8" t="s">
        <v>462</v>
      </c>
      <c r="D475" s="9"/>
      <c r="E475" s="35" t="s">
        <v>173</v>
      </c>
      <c r="F475" s="52">
        <f>F476</f>
        <v>726</v>
      </c>
      <c r="G475" s="52">
        <f t="shared" si="34"/>
        <v>726</v>
      </c>
      <c r="H475" s="52">
        <f t="shared" si="34"/>
        <v>726</v>
      </c>
    </row>
    <row r="476" spans="1:8" ht="48">
      <c r="A476" s="9" t="s">
        <v>252</v>
      </c>
      <c r="B476" s="9" t="s">
        <v>281</v>
      </c>
      <c r="C476" s="8" t="s">
        <v>462</v>
      </c>
      <c r="D476" s="18" t="s">
        <v>283</v>
      </c>
      <c r="E476" s="36" t="s">
        <v>284</v>
      </c>
      <c r="F476" s="52">
        <f>F477</f>
        <v>726</v>
      </c>
      <c r="G476" s="52">
        <f t="shared" si="34"/>
        <v>726</v>
      </c>
      <c r="H476" s="52">
        <f t="shared" si="34"/>
        <v>726</v>
      </c>
    </row>
    <row r="477" spans="1:8" ht="48">
      <c r="A477" s="9" t="s">
        <v>252</v>
      </c>
      <c r="B477" s="9" t="s">
        <v>281</v>
      </c>
      <c r="C477" s="8" t="s">
        <v>462</v>
      </c>
      <c r="D477" s="9" t="s">
        <v>385</v>
      </c>
      <c r="E477" s="35" t="s">
        <v>287</v>
      </c>
      <c r="F477" s="52">
        <v>726</v>
      </c>
      <c r="G477" s="52">
        <v>726</v>
      </c>
      <c r="H477" s="52">
        <v>726</v>
      </c>
    </row>
    <row r="478" spans="1:8" ht="60">
      <c r="A478" s="9" t="s">
        <v>252</v>
      </c>
      <c r="B478" s="9" t="s">
        <v>281</v>
      </c>
      <c r="C478" s="8" t="s">
        <v>276</v>
      </c>
      <c r="D478" s="9"/>
      <c r="E478" s="35" t="s">
        <v>607</v>
      </c>
      <c r="F478" s="52">
        <f>F479</f>
        <v>1300</v>
      </c>
      <c r="G478" s="52"/>
      <c r="H478" s="52"/>
    </row>
    <row r="479" spans="1:8" ht="48">
      <c r="A479" s="9" t="s">
        <v>252</v>
      </c>
      <c r="B479" s="9" t="s">
        <v>281</v>
      </c>
      <c r="C479" s="8" t="s">
        <v>276</v>
      </c>
      <c r="D479" s="18" t="s">
        <v>283</v>
      </c>
      <c r="E479" s="36" t="s">
        <v>284</v>
      </c>
      <c r="F479" s="52">
        <f>F480</f>
        <v>1300</v>
      </c>
      <c r="G479" s="52"/>
      <c r="H479" s="52"/>
    </row>
    <row r="480" spans="1:8" ht="24">
      <c r="A480" s="9" t="s">
        <v>252</v>
      </c>
      <c r="B480" s="9" t="s">
        <v>281</v>
      </c>
      <c r="C480" s="8" t="s">
        <v>276</v>
      </c>
      <c r="D480" s="9">
        <v>612</v>
      </c>
      <c r="E480" s="35" t="s">
        <v>532</v>
      </c>
      <c r="F480" s="52">
        <v>1300</v>
      </c>
      <c r="G480" s="52"/>
      <c r="H480" s="52"/>
    </row>
    <row r="481" spans="1:8" ht="36">
      <c r="A481" s="8" t="s">
        <v>252</v>
      </c>
      <c r="B481" s="8" t="s">
        <v>281</v>
      </c>
      <c r="C481" s="8" t="s">
        <v>394</v>
      </c>
      <c r="D481" s="9"/>
      <c r="E481" s="35" t="s">
        <v>97</v>
      </c>
      <c r="F481" s="52">
        <f t="shared" ref="F481:H482" si="35">F482</f>
        <v>181.5</v>
      </c>
      <c r="G481" s="52">
        <f t="shared" si="35"/>
        <v>1090</v>
      </c>
      <c r="H481" s="52">
        <f t="shared" si="35"/>
        <v>1090</v>
      </c>
    </row>
    <row r="482" spans="1:8" ht="72">
      <c r="A482" s="8" t="s">
        <v>252</v>
      </c>
      <c r="B482" s="8" t="s">
        <v>281</v>
      </c>
      <c r="C482" s="8" t="s">
        <v>399</v>
      </c>
      <c r="D482" s="9"/>
      <c r="E482" s="35" t="s">
        <v>152</v>
      </c>
      <c r="F482" s="52">
        <f t="shared" si="35"/>
        <v>181.5</v>
      </c>
      <c r="G482" s="52">
        <f t="shared" si="35"/>
        <v>1090</v>
      </c>
      <c r="H482" s="52">
        <f t="shared" si="35"/>
        <v>1090</v>
      </c>
    </row>
    <row r="483" spans="1:8" ht="60">
      <c r="A483" s="8" t="s">
        <v>252</v>
      </c>
      <c r="B483" s="8" t="s">
        <v>281</v>
      </c>
      <c r="C483" s="8" t="s">
        <v>406</v>
      </c>
      <c r="D483" s="9"/>
      <c r="E483" s="35" t="s">
        <v>153</v>
      </c>
      <c r="F483" s="52">
        <f>F484+F487</f>
        <v>181.5</v>
      </c>
      <c r="G483" s="52">
        <f>G484+G487</f>
        <v>1090</v>
      </c>
      <c r="H483" s="52">
        <f>H484+H487</f>
        <v>1090</v>
      </c>
    </row>
    <row r="484" spans="1:8" ht="48">
      <c r="A484" s="8" t="s">
        <v>252</v>
      </c>
      <c r="B484" s="8" t="s">
        <v>281</v>
      </c>
      <c r="C484" s="8" t="s">
        <v>463</v>
      </c>
      <c r="D484" s="9"/>
      <c r="E484" s="35" t="s">
        <v>363</v>
      </c>
      <c r="F484" s="52">
        <f t="shared" ref="F484:H485" si="36">F485</f>
        <v>181.5</v>
      </c>
      <c r="G484" s="52">
        <f t="shared" si="36"/>
        <v>190</v>
      </c>
      <c r="H484" s="52">
        <f t="shared" si="36"/>
        <v>190</v>
      </c>
    </row>
    <row r="485" spans="1:8" ht="48">
      <c r="A485" s="8" t="s">
        <v>252</v>
      </c>
      <c r="B485" s="8" t="s">
        <v>281</v>
      </c>
      <c r="C485" s="8" t="s">
        <v>463</v>
      </c>
      <c r="D485" s="18" t="s">
        <v>283</v>
      </c>
      <c r="E485" s="36" t="s">
        <v>284</v>
      </c>
      <c r="F485" s="52">
        <f t="shared" si="36"/>
        <v>181.5</v>
      </c>
      <c r="G485" s="52">
        <f t="shared" si="36"/>
        <v>190</v>
      </c>
      <c r="H485" s="52">
        <f t="shared" si="36"/>
        <v>190</v>
      </c>
    </row>
    <row r="486" spans="1:8" ht="24">
      <c r="A486" s="8" t="s">
        <v>252</v>
      </c>
      <c r="B486" s="8" t="s">
        <v>281</v>
      </c>
      <c r="C486" s="8" t="s">
        <v>463</v>
      </c>
      <c r="D486" s="9">
        <v>612</v>
      </c>
      <c r="E486" s="35" t="s">
        <v>532</v>
      </c>
      <c r="F486" s="52">
        <v>181.5</v>
      </c>
      <c r="G486" s="52">
        <v>190</v>
      </c>
      <c r="H486" s="52">
        <v>190</v>
      </c>
    </row>
    <row r="487" spans="1:8" ht="60">
      <c r="A487" s="8" t="s">
        <v>252</v>
      </c>
      <c r="B487" s="8" t="s">
        <v>281</v>
      </c>
      <c r="C487" s="8" t="s">
        <v>464</v>
      </c>
      <c r="D487" s="9"/>
      <c r="E487" s="35" t="s">
        <v>155</v>
      </c>
      <c r="F487" s="52">
        <f t="shared" ref="F487:H488" si="37">F488</f>
        <v>0</v>
      </c>
      <c r="G487" s="52">
        <f t="shared" si="37"/>
        <v>900</v>
      </c>
      <c r="H487" s="52">
        <f t="shared" si="37"/>
        <v>900</v>
      </c>
    </row>
    <row r="488" spans="1:8" ht="48">
      <c r="A488" s="8" t="s">
        <v>252</v>
      </c>
      <c r="B488" s="8" t="s">
        <v>281</v>
      </c>
      <c r="C488" s="8" t="s">
        <v>464</v>
      </c>
      <c r="D488" s="18" t="s">
        <v>283</v>
      </c>
      <c r="E488" s="36" t="s">
        <v>284</v>
      </c>
      <c r="F488" s="52">
        <f t="shared" si="37"/>
        <v>0</v>
      </c>
      <c r="G488" s="52">
        <f t="shared" si="37"/>
        <v>900</v>
      </c>
      <c r="H488" s="52">
        <f t="shared" si="37"/>
        <v>900</v>
      </c>
    </row>
    <row r="489" spans="1:8" ht="24">
      <c r="A489" s="8" t="s">
        <v>252</v>
      </c>
      <c r="B489" s="8" t="s">
        <v>281</v>
      </c>
      <c r="C489" s="8" t="s">
        <v>464</v>
      </c>
      <c r="D489" s="9">
        <v>612</v>
      </c>
      <c r="E489" s="35" t="s">
        <v>532</v>
      </c>
      <c r="F489" s="52"/>
      <c r="G489" s="52">
        <v>900</v>
      </c>
      <c r="H489" s="52">
        <v>900</v>
      </c>
    </row>
    <row r="490" spans="1:8" ht="36">
      <c r="A490" s="9" t="s">
        <v>252</v>
      </c>
      <c r="B490" s="9" t="s">
        <v>281</v>
      </c>
      <c r="C490" s="8" t="s">
        <v>386</v>
      </c>
      <c r="D490" s="9"/>
      <c r="E490" s="35" t="s">
        <v>317</v>
      </c>
      <c r="F490" s="52">
        <f>F491</f>
        <v>2848.09</v>
      </c>
      <c r="G490" s="52"/>
      <c r="H490" s="52"/>
    </row>
    <row r="491" spans="1:8" ht="60">
      <c r="A491" s="9" t="s">
        <v>252</v>
      </c>
      <c r="B491" s="9" t="s">
        <v>281</v>
      </c>
      <c r="C491" s="22" t="s">
        <v>392</v>
      </c>
      <c r="D491" s="9"/>
      <c r="E491" s="23" t="s">
        <v>318</v>
      </c>
      <c r="F491" s="52">
        <f>F492</f>
        <v>2848.09</v>
      </c>
      <c r="G491" s="52"/>
      <c r="H491" s="52"/>
    </row>
    <row r="492" spans="1:8" ht="48">
      <c r="A492" s="9" t="s">
        <v>252</v>
      </c>
      <c r="B492" s="9" t="s">
        <v>281</v>
      </c>
      <c r="C492" s="8" t="s">
        <v>393</v>
      </c>
      <c r="D492" s="9"/>
      <c r="E492" s="35" t="s">
        <v>319</v>
      </c>
      <c r="F492" s="52">
        <f>F493+F496+F499</f>
        <v>2848.09</v>
      </c>
      <c r="G492" s="52"/>
      <c r="H492" s="52"/>
    </row>
    <row r="493" spans="1:8" ht="48">
      <c r="A493" s="9" t="s">
        <v>252</v>
      </c>
      <c r="B493" s="9" t="s">
        <v>281</v>
      </c>
      <c r="C493" s="8" t="s">
        <v>465</v>
      </c>
      <c r="D493" s="9"/>
      <c r="E493" s="35" t="s">
        <v>320</v>
      </c>
      <c r="F493" s="52">
        <f>F494</f>
        <v>87</v>
      </c>
      <c r="G493" s="52"/>
      <c r="H493" s="52"/>
    </row>
    <row r="494" spans="1:8" ht="48">
      <c r="A494" s="9" t="s">
        <v>252</v>
      </c>
      <c r="B494" s="9" t="s">
        <v>281</v>
      </c>
      <c r="C494" s="8" t="s">
        <v>465</v>
      </c>
      <c r="D494" s="18" t="s">
        <v>283</v>
      </c>
      <c r="E494" s="36" t="s">
        <v>284</v>
      </c>
      <c r="F494" s="52">
        <f>F495</f>
        <v>87</v>
      </c>
      <c r="G494" s="52"/>
      <c r="H494" s="52"/>
    </row>
    <row r="495" spans="1:8" ht="24">
      <c r="A495" s="9" t="s">
        <v>252</v>
      </c>
      <c r="B495" s="9" t="s">
        <v>281</v>
      </c>
      <c r="C495" s="8" t="s">
        <v>465</v>
      </c>
      <c r="D495" s="9">
        <v>612</v>
      </c>
      <c r="E495" s="35" t="s">
        <v>532</v>
      </c>
      <c r="F495" s="52">
        <v>87</v>
      </c>
      <c r="G495" s="52"/>
      <c r="H495" s="52"/>
    </row>
    <row r="496" spans="1:8" ht="48">
      <c r="A496" s="9" t="s">
        <v>252</v>
      </c>
      <c r="B496" s="9" t="s">
        <v>281</v>
      </c>
      <c r="C496" s="8" t="s">
        <v>466</v>
      </c>
      <c r="D496" s="9"/>
      <c r="E496" s="35" t="s">
        <v>321</v>
      </c>
      <c r="F496" s="52">
        <f>F497</f>
        <v>105</v>
      </c>
      <c r="G496" s="52"/>
      <c r="H496" s="52"/>
    </row>
    <row r="497" spans="1:8" ht="48">
      <c r="A497" s="9" t="s">
        <v>252</v>
      </c>
      <c r="B497" s="9" t="s">
        <v>281</v>
      </c>
      <c r="C497" s="8" t="s">
        <v>466</v>
      </c>
      <c r="D497" s="18" t="s">
        <v>283</v>
      </c>
      <c r="E497" s="36" t="s">
        <v>284</v>
      </c>
      <c r="F497" s="52">
        <f>F498</f>
        <v>105</v>
      </c>
      <c r="G497" s="52"/>
      <c r="H497" s="52"/>
    </row>
    <row r="498" spans="1:8" ht="24">
      <c r="A498" s="9" t="s">
        <v>252</v>
      </c>
      <c r="B498" s="9" t="s">
        <v>281</v>
      </c>
      <c r="C498" s="8" t="s">
        <v>466</v>
      </c>
      <c r="D498" s="9">
        <v>612</v>
      </c>
      <c r="E498" s="35" t="s">
        <v>532</v>
      </c>
      <c r="F498" s="52">
        <v>105</v>
      </c>
      <c r="G498" s="52"/>
      <c r="H498" s="52"/>
    </row>
    <row r="499" spans="1:8" ht="48">
      <c r="A499" s="9" t="s">
        <v>252</v>
      </c>
      <c r="B499" s="9" t="s">
        <v>281</v>
      </c>
      <c r="C499" s="8" t="s">
        <v>467</v>
      </c>
      <c r="D499" s="9"/>
      <c r="E499" s="35" t="s">
        <v>329</v>
      </c>
      <c r="F499" s="52">
        <f>F500</f>
        <v>2656.09</v>
      </c>
      <c r="G499" s="52"/>
      <c r="H499" s="52"/>
    </row>
    <row r="500" spans="1:8" ht="48">
      <c r="A500" s="9" t="s">
        <v>252</v>
      </c>
      <c r="B500" s="9" t="s">
        <v>281</v>
      </c>
      <c r="C500" s="8" t="s">
        <v>467</v>
      </c>
      <c r="D500" s="18" t="s">
        <v>283</v>
      </c>
      <c r="E500" s="36" t="s">
        <v>284</v>
      </c>
      <c r="F500" s="52">
        <f>F501</f>
        <v>2656.09</v>
      </c>
      <c r="G500" s="52"/>
      <c r="H500" s="52"/>
    </row>
    <row r="501" spans="1:8" ht="24">
      <c r="A501" s="9" t="s">
        <v>252</v>
      </c>
      <c r="B501" s="9" t="s">
        <v>281</v>
      </c>
      <c r="C501" s="8" t="s">
        <v>467</v>
      </c>
      <c r="D501" s="9">
        <v>612</v>
      </c>
      <c r="E501" s="35" t="s">
        <v>532</v>
      </c>
      <c r="F501" s="52">
        <v>2656.09</v>
      </c>
      <c r="G501" s="52"/>
      <c r="H501" s="52"/>
    </row>
    <row r="502" spans="1:8">
      <c r="A502" s="13" t="s">
        <v>252</v>
      </c>
      <c r="B502" s="13" t="s">
        <v>307</v>
      </c>
      <c r="C502" s="13"/>
      <c r="D502" s="12"/>
      <c r="E502" s="35" t="s">
        <v>335</v>
      </c>
      <c r="F502" s="51">
        <f>F503+F540+F582+F574</f>
        <v>118694.428</v>
      </c>
      <c r="G502" s="51">
        <f>G503+G540+G582+G574</f>
        <v>102170</v>
      </c>
      <c r="H502" s="51">
        <f>H503+H540+H582+H574</f>
        <v>102360</v>
      </c>
    </row>
    <row r="503" spans="1:8" ht="24">
      <c r="A503" s="8" t="s">
        <v>252</v>
      </c>
      <c r="B503" s="8" t="s">
        <v>307</v>
      </c>
      <c r="C503" s="8" t="s">
        <v>138</v>
      </c>
      <c r="D503" s="9"/>
      <c r="E503" s="35" t="s">
        <v>111</v>
      </c>
      <c r="F503" s="52">
        <f>F504</f>
        <v>86002.308000000005</v>
      </c>
      <c r="G503" s="52">
        <f>G504</f>
        <v>76226</v>
      </c>
      <c r="H503" s="52">
        <f>H504</f>
        <v>76226</v>
      </c>
    </row>
    <row r="504" spans="1:8" ht="24">
      <c r="A504" s="8" t="s">
        <v>252</v>
      </c>
      <c r="B504" s="8" t="s">
        <v>307</v>
      </c>
      <c r="C504" s="8" t="s">
        <v>144</v>
      </c>
      <c r="D504" s="9"/>
      <c r="E504" s="35" t="s">
        <v>174</v>
      </c>
      <c r="F504" s="52">
        <f>F505+F536</f>
        <v>86002.308000000005</v>
      </c>
      <c r="G504" s="52">
        <f>G505+G536</f>
        <v>76226</v>
      </c>
      <c r="H504" s="52">
        <f>H505+H536</f>
        <v>76226</v>
      </c>
    </row>
    <row r="505" spans="1:8" ht="60">
      <c r="A505" s="8" t="s">
        <v>252</v>
      </c>
      <c r="B505" s="8" t="s">
        <v>307</v>
      </c>
      <c r="C505" s="8" t="s">
        <v>145</v>
      </c>
      <c r="D505" s="9"/>
      <c r="E505" s="35" t="s">
        <v>151</v>
      </c>
      <c r="F505" s="52">
        <f>F506+F509+F512+F518+F515+F521+F524+F527+F530+F533</f>
        <v>85240.308000000005</v>
      </c>
      <c r="G505" s="52">
        <f>G506+G509</f>
        <v>75464</v>
      </c>
      <c r="H505" s="52">
        <f>H506+H509</f>
        <v>75464</v>
      </c>
    </row>
    <row r="506" spans="1:8" ht="24">
      <c r="A506" s="8" t="s">
        <v>252</v>
      </c>
      <c r="B506" s="8" t="s">
        <v>307</v>
      </c>
      <c r="C506" s="8" t="s">
        <v>468</v>
      </c>
      <c r="D506" s="9"/>
      <c r="E506" s="35" t="s">
        <v>539</v>
      </c>
      <c r="F506" s="52">
        <f t="shared" ref="F506:H507" si="38">F507</f>
        <v>72085.8</v>
      </c>
      <c r="G506" s="52">
        <f t="shared" si="38"/>
        <v>72464</v>
      </c>
      <c r="H506" s="52">
        <f t="shared" si="38"/>
        <v>72464</v>
      </c>
    </row>
    <row r="507" spans="1:8" ht="48">
      <c r="A507" s="8" t="s">
        <v>252</v>
      </c>
      <c r="B507" s="8" t="s">
        <v>307</v>
      </c>
      <c r="C507" s="8" t="s">
        <v>468</v>
      </c>
      <c r="D507" s="18" t="s">
        <v>283</v>
      </c>
      <c r="E507" s="36" t="s">
        <v>284</v>
      </c>
      <c r="F507" s="52">
        <f t="shared" si="38"/>
        <v>72085.8</v>
      </c>
      <c r="G507" s="52">
        <f t="shared" si="38"/>
        <v>72464</v>
      </c>
      <c r="H507" s="52">
        <f t="shared" si="38"/>
        <v>72464</v>
      </c>
    </row>
    <row r="508" spans="1:8" ht="72">
      <c r="A508" s="8" t="s">
        <v>252</v>
      </c>
      <c r="B508" s="8" t="s">
        <v>307</v>
      </c>
      <c r="C508" s="8" t="s">
        <v>468</v>
      </c>
      <c r="D508" s="9" t="s">
        <v>385</v>
      </c>
      <c r="E508" s="35" t="s">
        <v>623</v>
      </c>
      <c r="F508" s="52">
        <v>72085.8</v>
      </c>
      <c r="G508" s="52">
        <v>72464</v>
      </c>
      <c r="H508" s="52">
        <v>72464</v>
      </c>
    </row>
    <row r="509" spans="1:8" ht="48">
      <c r="A509" s="8" t="s">
        <v>252</v>
      </c>
      <c r="B509" s="8" t="s">
        <v>307</v>
      </c>
      <c r="C509" s="8" t="s">
        <v>469</v>
      </c>
      <c r="D509" s="9"/>
      <c r="E509" s="35" t="s">
        <v>368</v>
      </c>
      <c r="F509" s="52">
        <f t="shared" ref="F509:H510" si="39">F510</f>
        <v>1729.577</v>
      </c>
      <c r="G509" s="52">
        <f t="shared" si="39"/>
        <v>3000</v>
      </c>
      <c r="H509" s="52">
        <f t="shared" si="39"/>
        <v>3000</v>
      </c>
    </row>
    <row r="510" spans="1:8" ht="48">
      <c r="A510" s="8" t="s">
        <v>252</v>
      </c>
      <c r="B510" s="8" t="s">
        <v>307</v>
      </c>
      <c r="C510" s="8" t="s">
        <v>469</v>
      </c>
      <c r="D510" s="18" t="s">
        <v>283</v>
      </c>
      <c r="E510" s="36" t="s">
        <v>284</v>
      </c>
      <c r="F510" s="52">
        <f>F511</f>
        <v>1729.577</v>
      </c>
      <c r="G510" s="52">
        <f t="shared" si="39"/>
        <v>3000</v>
      </c>
      <c r="H510" s="52">
        <v>3000</v>
      </c>
    </row>
    <row r="511" spans="1:8" ht="24">
      <c r="A511" s="8" t="s">
        <v>252</v>
      </c>
      <c r="B511" s="8" t="s">
        <v>307</v>
      </c>
      <c r="C511" s="8" t="s">
        <v>469</v>
      </c>
      <c r="D511" s="9">
        <v>612</v>
      </c>
      <c r="E511" s="35" t="s">
        <v>532</v>
      </c>
      <c r="F511" s="52">
        <v>1729.577</v>
      </c>
      <c r="G511" s="52">
        <v>3000</v>
      </c>
      <c r="H511" s="52">
        <v>3000</v>
      </c>
    </row>
    <row r="512" spans="1:8" ht="48">
      <c r="A512" s="8" t="s">
        <v>252</v>
      </c>
      <c r="B512" s="8" t="s">
        <v>307</v>
      </c>
      <c r="C512" s="8" t="s">
        <v>558</v>
      </c>
      <c r="D512" s="9"/>
      <c r="E512" s="35" t="s">
        <v>559</v>
      </c>
      <c r="F512" s="52">
        <f>F513</f>
        <v>1445.3309999999999</v>
      </c>
      <c r="G512" s="52"/>
      <c r="H512" s="52"/>
    </row>
    <row r="513" spans="1:8" ht="48">
      <c r="A513" s="8" t="s">
        <v>252</v>
      </c>
      <c r="B513" s="8" t="s">
        <v>307</v>
      </c>
      <c r="C513" s="8" t="s">
        <v>558</v>
      </c>
      <c r="D513" s="18" t="s">
        <v>283</v>
      </c>
      <c r="E513" s="36" t="s">
        <v>284</v>
      </c>
      <c r="F513" s="52">
        <f>F514</f>
        <v>1445.3309999999999</v>
      </c>
      <c r="G513" s="52"/>
      <c r="H513" s="52"/>
    </row>
    <row r="514" spans="1:8" ht="24">
      <c r="A514" s="8" t="s">
        <v>252</v>
      </c>
      <c r="B514" s="8" t="s">
        <v>307</v>
      </c>
      <c r="C514" s="8" t="s">
        <v>558</v>
      </c>
      <c r="D514" s="9">
        <v>612</v>
      </c>
      <c r="E514" s="35" t="s">
        <v>532</v>
      </c>
      <c r="F514" s="52">
        <v>1445.3309999999999</v>
      </c>
      <c r="G514" s="52"/>
      <c r="H514" s="52"/>
    </row>
    <row r="515" spans="1:8" ht="36">
      <c r="A515" s="8" t="s">
        <v>252</v>
      </c>
      <c r="B515" s="8" t="s">
        <v>307</v>
      </c>
      <c r="C515" s="8" t="s">
        <v>573</v>
      </c>
      <c r="D515" s="9"/>
      <c r="E515" s="35" t="s">
        <v>572</v>
      </c>
      <c r="F515" s="52">
        <f>F516</f>
        <v>147.6</v>
      </c>
      <c r="G515" s="52"/>
      <c r="H515" s="52"/>
    </row>
    <row r="516" spans="1:8" ht="48">
      <c r="A516" s="8" t="s">
        <v>252</v>
      </c>
      <c r="B516" s="8" t="s">
        <v>307</v>
      </c>
      <c r="C516" s="8" t="s">
        <v>573</v>
      </c>
      <c r="D516" s="18" t="s">
        <v>283</v>
      </c>
      <c r="E516" s="36" t="s">
        <v>284</v>
      </c>
      <c r="F516" s="52">
        <f>F517</f>
        <v>147.6</v>
      </c>
      <c r="G516" s="52"/>
      <c r="H516" s="52"/>
    </row>
    <row r="517" spans="1:8" ht="24">
      <c r="A517" s="8" t="s">
        <v>252</v>
      </c>
      <c r="B517" s="8" t="s">
        <v>307</v>
      </c>
      <c r="C517" s="8" t="s">
        <v>573</v>
      </c>
      <c r="D517" s="9">
        <v>612</v>
      </c>
      <c r="E517" s="35" t="s">
        <v>532</v>
      </c>
      <c r="F517" s="52">
        <v>147.6</v>
      </c>
      <c r="G517" s="52"/>
      <c r="H517" s="52"/>
    </row>
    <row r="518" spans="1:8" ht="36">
      <c r="A518" s="8" t="s">
        <v>252</v>
      </c>
      <c r="B518" s="8" t="s">
        <v>307</v>
      </c>
      <c r="C518" s="8" t="s">
        <v>570</v>
      </c>
      <c r="D518" s="9"/>
      <c r="E518" s="35" t="s">
        <v>571</v>
      </c>
      <c r="F518" s="52">
        <f>F519</f>
        <v>111</v>
      </c>
      <c r="G518" s="52"/>
      <c r="H518" s="52"/>
    </row>
    <row r="519" spans="1:8" ht="48">
      <c r="A519" s="8" t="s">
        <v>252</v>
      </c>
      <c r="B519" s="8" t="s">
        <v>307</v>
      </c>
      <c r="C519" s="8" t="s">
        <v>570</v>
      </c>
      <c r="D519" s="18" t="s">
        <v>283</v>
      </c>
      <c r="E519" s="36" t="s">
        <v>284</v>
      </c>
      <c r="F519" s="52">
        <f>F520</f>
        <v>111</v>
      </c>
      <c r="G519" s="52"/>
      <c r="H519" s="52"/>
    </row>
    <row r="520" spans="1:8" ht="24">
      <c r="A520" s="8" t="s">
        <v>252</v>
      </c>
      <c r="B520" s="8" t="s">
        <v>307</v>
      </c>
      <c r="C520" s="8" t="s">
        <v>570</v>
      </c>
      <c r="D520" s="9">
        <v>612</v>
      </c>
      <c r="E520" s="35" t="s">
        <v>532</v>
      </c>
      <c r="F520" s="52">
        <v>111</v>
      </c>
      <c r="G520" s="52"/>
      <c r="H520" s="52"/>
    </row>
    <row r="521" spans="1:8" ht="48">
      <c r="A521" s="8" t="s">
        <v>252</v>
      </c>
      <c r="B521" s="8" t="s">
        <v>307</v>
      </c>
      <c r="C521" s="8" t="s">
        <v>208</v>
      </c>
      <c r="D521" s="9"/>
      <c r="E521" s="35" t="s">
        <v>347</v>
      </c>
      <c r="F521" s="52">
        <f>F522</f>
        <v>6445.7</v>
      </c>
      <c r="G521" s="52"/>
      <c r="H521" s="52"/>
    </row>
    <row r="522" spans="1:8" ht="48">
      <c r="A522" s="8" t="s">
        <v>252</v>
      </c>
      <c r="B522" s="8" t="s">
        <v>307</v>
      </c>
      <c r="C522" s="8" t="s">
        <v>208</v>
      </c>
      <c r="D522" s="18" t="s">
        <v>283</v>
      </c>
      <c r="E522" s="36" t="s">
        <v>284</v>
      </c>
      <c r="F522" s="52">
        <f>F523</f>
        <v>6445.7</v>
      </c>
      <c r="G522" s="52"/>
      <c r="H522" s="52"/>
    </row>
    <row r="523" spans="1:8" ht="72">
      <c r="A523" s="8" t="s">
        <v>252</v>
      </c>
      <c r="B523" s="8" t="s">
        <v>307</v>
      </c>
      <c r="C523" s="8" t="s">
        <v>208</v>
      </c>
      <c r="D523" s="9" t="s">
        <v>385</v>
      </c>
      <c r="E523" s="35" t="s">
        <v>623</v>
      </c>
      <c r="F523" s="52">
        <v>6445.7</v>
      </c>
      <c r="G523" s="52"/>
      <c r="H523" s="52"/>
    </row>
    <row r="524" spans="1:8" ht="60">
      <c r="A524" s="8" t="s">
        <v>252</v>
      </c>
      <c r="B524" s="8" t="s">
        <v>307</v>
      </c>
      <c r="C524" s="8" t="s">
        <v>209</v>
      </c>
      <c r="D524" s="9"/>
      <c r="E524" s="35" t="s">
        <v>348</v>
      </c>
      <c r="F524" s="52">
        <f>F525</f>
        <v>451.2</v>
      </c>
      <c r="G524" s="52"/>
      <c r="H524" s="52"/>
    </row>
    <row r="525" spans="1:8" ht="48">
      <c r="A525" s="8" t="s">
        <v>252</v>
      </c>
      <c r="B525" s="8" t="s">
        <v>307</v>
      </c>
      <c r="C525" s="8" t="s">
        <v>209</v>
      </c>
      <c r="D525" s="18" t="s">
        <v>283</v>
      </c>
      <c r="E525" s="36" t="s">
        <v>284</v>
      </c>
      <c r="F525" s="52">
        <f>F526</f>
        <v>451.2</v>
      </c>
      <c r="G525" s="52"/>
      <c r="H525" s="52"/>
    </row>
    <row r="526" spans="1:8" ht="72">
      <c r="A526" s="8" t="s">
        <v>252</v>
      </c>
      <c r="B526" s="8" t="s">
        <v>307</v>
      </c>
      <c r="C526" s="8" t="s">
        <v>209</v>
      </c>
      <c r="D526" s="9" t="s">
        <v>385</v>
      </c>
      <c r="E526" s="35" t="s">
        <v>623</v>
      </c>
      <c r="F526" s="52">
        <v>451.2</v>
      </c>
      <c r="G526" s="52"/>
      <c r="H526" s="52"/>
    </row>
    <row r="527" spans="1:8" ht="72">
      <c r="A527" s="8" t="s">
        <v>252</v>
      </c>
      <c r="B527" s="8" t="s">
        <v>307</v>
      </c>
      <c r="C527" s="8" t="s">
        <v>619</v>
      </c>
      <c r="D527" s="9"/>
      <c r="E527" s="35" t="s">
        <v>582</v>
      </c>
      <c r="F527" s="52">
        <v>2267.4</v>
      </c>
      <c r="G527" s="52"/>
      <c r="H527" s="52"/>
    </row>
    <row r="528" spans="1:8" ht="48">
      <c r="A528" s="8" t="s">
        <v>252</v>
      </c>
      <c r="B528" s="8" t="s">
        <v>307</v>
      </c>
      <c r="C528" s="8" t="s">
        <v>619</v>
      </c>
      <c r="D528" s="18" t="s">
        <v>283</v>
      </c>
      <c r="E528" s="36" t="s">
        <v>284</v>
      </c>
      <c r="F528" s="52">
        <f>F529</f>
        <v>2267.4</v>
      </c>
      <c r="G528" s="52"/>
      <c r="H528" s="52"/>
    </row>
    <row r="529" spans="1:8" ht="48">
      <c r="A529" s="8" t="s">
        <v>252</v>
      </c>
      <c r="B529" s="8" t="s">
        <v>307</v>
      </c>
      <c r="C529" s="8" t="s">
        <v>619</v>
      </c>
      <c r="D529" s="9" t="s">
        <v>385</v>
      </c>
      <c r="E529" s="35" t="s">
        <v>287</v>
      </c>
      <c r="F529" s="52">
        <v>2267.4</v>
      </c>
      <c r="G529" s="52"/>
      <c r="H529" s="52"/>
    </row>
    <row r="530" spans="1:8" ht="72">
      <c r="A530" s="8" t="s">
        <v>252</v>
      </c>
      <c r="B530" s="8" t="s">
        <v>307</v>
      </c>
      <c r="C530" s="8" t="s">
        <v>618</v>
      </c>
      <c r="D530" s="9"/>
      <c r="E530" s="35" t="s">
        <v>583</v>
      </c>
      <c r="F530" s="52">
        <f>F531</f>
        <v>226.7</v>
      </c>
      <c r="G530" s="52"/>
      <c r="H530" s="52"/>
    </row>
    <row r="531" spans="1:8" ht="48">
      <c r="A531" s="8" t="s">
        <v>252</v>
      </c>
      <c r="B531" s="8" t="s">
        <v>307</v>
      </c>
      <c r="C531" s="8" t="s">
        <v>618</v>
      </c>
      <c r="D531" s="18" t="s">
        <v>283</v>
      </c>
      <c r="E531" s="36" t="s">
        <v>284</v>
      </c>
      <c r="F531" s="52">
        <f>F532</f>
        <v>226.7</v>
      </c>
      <c r="G531" s="52"/>
      <c r="H531" s="52"/>
    </row>
    <row r="532" spans="1:8" ht="72">
      <c r="A532" s="8" t="s">
        <v>252</v>
      </c>
      <c r="B532" s="8" t="s">
        <v>307</v>
      </c>
      <c r="C532" s="8" t="s">
        <v>618</v>
      </c>
      <c r="D532" s="9" t="s">
        <v>385</v>
      </c>
      <c r="E532" s="35" t="s">
        <v>623</v>
      </c>
      <c r="F532" s="52">
        <v>226.7</v>
      </c>
      <c r="G532" s="52"/>
      <c r="H532" s="52"/>
    </row>
    <row r="533" spans="1:8" ht="48">
      <c r="A533" s="8" t="s">
        <v>252</v>
      </c>
      <c r="B533" s="8" t="s">
        <v>307</v>
      </c>
      <c r="C533" s="8" t="s">
        <v>637</v>
      </c>
      <c r="D533" s="9"/>
      <c r="E533" s="35" t="s">
        <v>632</v>
      </c>
      <c r="F533" s="52">
        <f>F534</f>
        <v>330</v>
      </c>
      <c r="G533" s="52"/>
      <c r="H533" s="52"/>
    </row>
    <row r="534" spans="1:8" ht="48">
      <c r="A534" s="8" t="s">
        <v>252</v>
      </c>
      <c r="B534" s="8" t="s">
        <v>307</v>
      </c>
      <c r="C534" s="8" t="s">
        <v>637</v>
      </c>
      <c r="D534" s="18" t="s">
        <v>283</v>
      </c>
      <c r="E534" s="36" t="s">
        <v>284</v>
      </c>
      <c r="F534" s="52">
        <f>F535</f>
        <v>330</v>
      </c>
      <c r="G534" s="52"/>
      <c r="H534" s="52"/>
    </row>
    <row r="535" spans="1:8" ht="24">
      <c r="A535" s="8" t="s">
        <v>252</v>
      </c>
      <c r="B535" s="8" t="s">
        <v>307</v>
      </c>
      <c r="C535" s="8" t="s">
        <v>637</v>
      </c>
      <c r="D535" s="9">
        <v>612</v>
      </c>
      <c r="E535" s="35" t="s">
        <v>532</v>
      </c>
      <c r="F535" s="52">
        <v>330</v>
      </c>
      <c r="G535" s="52"/>
      <c r="H535" s="52"/>
    </row>
    <row r="536" spans="1:8" ht="36">
      <c r="A536" s="8" t="s">
        <v>252</v>
      </c>
      <c r="B536" s="8" t="s">
        <v>307</v>
      </c>
      <c r="C536" s="8" t="s">
        <v>509</v>
      </c>
      <c r="D536" s="9"/>
      <c r="E536" s="68" t="s">
        <v>175</v>
      </c>
      <c r="F536" s="52">
        <f>F537</f>
        <v>762</v>
      </c>
      <c r="G536" s="52">
        <f t="shared" ref="G536:H538" si="40">G537</f>
        <v>762</v>
      </c>
      <c r="H536" s="52">
        <f t="shared" si="40"/>
        <v>762</v>
      </c>
    </row>
    <row r="537" spans="1:8" ht="48">
      <c r="A537" s="8" t="s">
        <v>252</v>
      </c>
      <c r="B537" s="8" t="s">
        <v>307</v>
      </c>
      <c r="C537" s="8" t="s">
        <v>470</v>
      </c>
      <c r="D537" s="9"/>
      <c r="E537" s="68" t="s">
        <v>205</v>
      </c>
      <c r="F537" s="52">
        <f>F538</f>
        <v>762</v>
      </c>
      <c r="G537" s="52">
        <f t="shared" si="40"/>
        <v>762</v>
      </c>
      <c r="H537" s="52">
        <f t="shared" si="40"/>
        <v>762</v>
      </c>
    </row>
    <row r="538" spans="1:8" ht="48">
      <c r="A538" s="8" t="s">
        <v>252</v>
      </c>
      <c r="B538" s="8" t="s">
        <v>307</v>
      </c>
      <c r="C538" s="8" t="s">
        <v>470</v>
      </c>
      <c r="D538" s="18" t="s">
        <v>283</v>
      </c>
      <c r="E538" s="69" t="s">
        <v>284</v>
      </c>
      <c r="F538" s="52">
        <f>F539</f>
        <v>762</v>
      </c>
      <c r="G538" s="52">
        <f t="shared" si="40"/>
        <v>762</v>
      </c>
      <c r="H538" s="52">
        <f t="shared" si="40"/>
        <v>762</v>
      </c>
    </row>
    <row r="539" spans="1:8" ht="72">
      <c r="A539" s="8" t="s">
        <v>252</v>
      </c>
      <c r="B539" s="8" t="s">
        <v>307</v>
      </c>
      <c r="C539" s="8" t="s">
        <v>470</v>
      </c>
      <c r="D539" s="9" t="s">
        <v>385</v>
      </c>
      <c r="E539" s="35" t="s">
        <v>623</v>
      </c>
      <c r="F539" s="52">
        <v>762</v>
      </c>
      <c r="G539" s="52">
        <v>762</v>
      </c>
      <c r="H539" s="52">
        <v>762</v>
      </c>
    </row>
    <row r="540" spans="1:8" ht="36">
      <c r="A540" s="9" t="s">
        <v>252</v>
      </c>
      <c r="B540" s="8" t="s">
        <v>307</v>
      </c>
      <c r="C540" s="8" t="s">
        <v>133</v>
      </c>
      <c r="D540" s="9"/>
      <c r="E540" s="35" t="s">
        <v>191</v>
      </c>
      <c r="F540" s="52">
        <f t="shared" ref="F540:H541" si="41">F541</f>
        <v>31464.62</v>
      </c>
      <c r="G540" s="52">
        <f t="shared" si="41"/>
        <v>25944</v>
      </c>
      <c r="H540" s="52">
        <f t="shared" si="41"/>
        <v>25944</v>
      </c>
    </row>
    <row r="541" spans="1:8" ht="36">
      <c r="A541" s="9" t="s">
        <v>252</v>
      </c>
      <c r="B541" s="8" t="s">
        <v>307</v>
      </c>
      <c r="C541" s="8" t="s">
        <v>134</v>
      </c>
      <c r="D541" s="9"/>
      <c r="E541" s="35" t="s">
        <v>331</v>
      </c>
      <c r="F541" s="52">
        <f>F542</f>
        <v>31464.62</v>
      </c>
      <c r="G541" s="52">
        <f t="shared" si="41"/>
        <v>25944</v>
      </c>
      <c r="H541" s="52">
        <f t="shared" si="41"/>
        <v>25944</v>
      </c>
    </row>
    <row r="542" spans="1:8" ht="36">
      <c r="A542" s="9" t="s">
        <v>252</v>
      </c>
      <c r="B542" s="8" t="s">
        <v>307</v>
      </c>
      <c r="C542" s="8" t="s">
        <v>38</v>
      </c>
      <c r="D542" s="9"/>
      <c r="E542" s="35" t="s">
        <v>332</v>
      </c>
      <c r="F542" s="52">
        <f>F543+F547+F554+F558+F550+F566+F562+F570</f>
        <v>31464.62</v>
      </c>
      <c r="G542" s="52">
        <f>G543+G547</f>
        <v>25944</v>
      </c>
      <c r="H542" s="52">
        <f>H543+H547</f>
        <v>25944</v>
      </c>
    </row>
    <row r="543" spans="1:8" ht="24">
      <c r="A543" s="9" t="s">
        <v>252</v>
      </c>
      <c r="B543" s="8" t="s">
        <v>307</v>
      </c>
      <c r="C543" s="8" t="s">
        <v>471</v>
      </c>
      <c r="D543" s="9"/>
      <c r="E543" s="35" t="s">
        <v>373</v>
      </c>
      <c r="F543" s="52">
        <f>F544</f>
        <v>25678.300000000003</v>
      </c>
      <c r="G543" s="52">
        <f>G544</f>
        <v>25944</v>
      </c>
      <c r="H543" s="52">
        <f>H544</f>
        <v>25944</v>
      </c>
    </row>
    <row r="544" spans="1:8" ht="48">
      <c r="A544" s="9" t="s">
        <v>252</v>
      </c>
      <c r="B544" s="8" t="s">
        <v>307</v>
      </c>
      <c r="C544" s="8" t="s">
        <v>471</v>
      </c>
      <c r="D544" s="18" t="s">
        <v>283</v>
      </c>
      <c r="E544" s="36" t="s">
        <v>284</v>
      </c>
      <c r="F544" s="52">
        <f>F545+F546</f>
        <v>25678.300000000003</v>
      </c>
      <c r="G544" s="52">
        <f>G545+G546</f>
        <v>25944</v>
      </c>
      <c r="H544" s="52">
        <f>H545+H546</f>
        <v>25944</v>
      </c>
    </row>
    <row r="545" spans="1:8" ht="72">
      <c r="A545" s="9" t="s">
        <v>252</v>
      </c>
      <c r="B545" s="8" t="s">
        <v>307</v>
      </c>
      <c r="C545" s="8" t="s">
        <v>471</v>
      </c>
      <c r="D545" s="9" t="s">
        <v>286</v>
      </c>
      <c r="E545" s="35" t="s">
        <v>623</v>
      </c>
      <c r="F545" s="52">
        <v>13967.1</v>
      </c>
      <c r="G545" s="52">
        <v>14063</v>
      </c>
      <c r="H545" s="52">
        <v>14063</v>
      </c>
    </row>
    <row r="546" spans="1:8" ht="72">
      <c r="A546" s="9" t="s">
        <v>252</v>
      </c>
      <c r="B546" s="8" t="s">
        <v>307</v>
      </c>
      <c r="C546" s="8" t="s">
        <v>471</v>
      </c>
      <c r="D546" s="9" t="s">
        <v>288</v>
      </c>
      <c r="E546" s="35" t="s">
        <v>622</v>
      </c>
      <c r="F546" s="52">
        <v>11711.2</v>
      </c>
      <c r="G546" s="52">
        <v>11881</v>
      </c>
      <c r="H546" s="52">
        <v>11881</v>
      </c>
    </row>
    <row r="547" spans="1:8" ht="48">
      <c r="A547" s="9" t="s">
        <v>252</v>
      </c>
      <c r="B547" s="8" t="s">
        <v>307</v>
      </c>
      <c r="C547" s="8" t="s">
        <v>472</v>
      </c>
      <c r="D547" s="9"/>
      <c r="E547" s="35" t="s">
        <v>179</v>
      </c>
      <c r="F547" s="52">
        <f t="shared" ref="F547:H548" si="42">F548</f>
        <v>39</v>
      </c>
      <c r="G547" s="52">
        <f t="shared" si="42"/>
        <v>0</v>
      </c>
      <c r="H547" s="52">
        <f t="shared" si="42"/>
        <v>0</v>
      </c>
    </row>
    <row r="548" spans="1:8" ht="48">
      <c r="A548" s="9" t="s">
        <v>252</v>
      </c>
      <c r="B548" s="8" t="s">
        <v>307</v>
      </c>
      <c r="C548" s="8" t="s">
        <v>472</v>
      </c>
      <c r="D548" s="18" t="s">
        <v>283</v>
      </c>
      <c r="E548" s="36" t="s">
        <v>284</v>
      </c>
      <c r="F548" s="52">
        <f>F549</f>
        <v>39</v>
      </c>
      <c r="G548" s="52">
        <f t="shared" si="42"/>
        <v>0</v>
      </c>
      <c r="H548" s="52">
        <f t="shared" si="42"/>
        <v>0</v>
      </c>
    </row>
    <row r="549" spans="1:8" ht="24">
      <c r="A549" s="9" t="s">
        <v>252</v>
      </c>
      <c r="B549" s="8" t="s">
        <v>307</v>
      </c>
      <c r="C549" s="8" t="s">
        <v>472</v>
      </c>
      <c r="D549" s="9">
        <v>622</v>
      </c>
      <c r="E549" s="35" t="s">
        <v>343</v>
      </c>
      <c r="F549" s="52">
        <v>39</v>
      </c>
      <c r="G549" s="52"/>
      <c r="H549" s="52"/>
    </row>
    <row r="550" spans="1:8" ht="60">
      <c r="A550" s="9" t="s">
        <v>252</v>
      </c>
      <c r="B550" s="8" t="s">
        <v>307</v>
      </c>
      <c r="C550" s="8" t="s">
        <v>270</v>
      </c>
      <c r="D550" s="9"/>
      <c r="E550" s="35" t="s">
        <v>271</v>
      </c>
      <c r="F550" s="52">
        <f>F551</f>
        <v>234.92</v>
      </c>
      <c r="G550" s="52"/>
      <c r="H550" s="52"/>
    </row>
    <row r="551" spans="1:8" ht="48">
      <c r="A551" s="9" t="s">
        <v>252</v>
      </c>
      <c r="B551" s="8" t="s">
        <v>307</v>
      </c>
      <c r="C551" s="8" t="s">
        <v>270</v>
      </c>
      <c r="D551" s="18" t="s">
        <v>283</v>
      </c>
      <c r="E551" s="36" t="s">
        <v>284</v>
      </c>
      <c r="F551" s="52">
        <f>F552+F553</f>
        <v>234.92</v>
      </c>
      <c r="G551" s="52"/>
      <c r="H551" s="52"/>
    </row>
    <row r="552" spans="1:8" ht="24">
      <c r="A552" s="9" t="s">
        <v>252</v>
      </c>
      <c r="B552" s="8" t="s">
        <v>307</v>
      </c>
      <c r="C552" s="8" t="s">
        <v>270</v>
      </c>
      <c r="D552" s="9">
        <v>612</v>
      </c>
      <c r="E552" s="35" t="s">
        <v>532</v>
      </c>
      <c r="F552" s="52">
        <v>60.82</v>
      </c>
      <c r="G552" s="52"/>
      <c r="H552" s="52"/>
    </row>
    <row r="553" spans="1:8" ht="24">
      <c r="A553" s="9" t="s">
        <v>252</v>
      </c>
      <c r="B553" s="8" t="s">
        <v>307</v>
      </c>
      <c r="C553" s="8" t="s">
        <v>270</v>
      </c>
      <c r="D553" s="9">
        <v>622</v>
      </c>
      <c r="E553" s="35" t="s">
        <v>343</v>
      </c>
      <c r="F553" s="52">
        <v>174.1</v>
      </c>
      <c r="G553" s="52"/>
      <c r="H553" s="52"/>
    </row>
    <row r="554" spans="1:8" ht="48">
      <c r="A554" s="9" t="s">
        <v>252</v>
      </c>
      <c r="B554" s="8" t="s">
        <v>307</v>
      </c>
      <c r="C554" s="8" t="s">
        <v>346</v>
      </c>
      <c r="D554" s="9"/>
      <c r="E554" s="35" t="s">
        <v>347</v>
      </c>
      <c r="F554" s="52">
        <f>F555</f>
        <v>4582.1000000000004</v>
      </c>
      <c r="G554" s="52"/>
      <c r="H554" s="52"/>
    </row>
    <row r="555" spans="1:8" ht="48">
      <c r="A555" s="9" t="s">
        <v>252</v>
      </c>
      <c r="B555" s="8" t="s">
        <v>307</v>
      </c>
      <c r="C555" s="8" t="s">
        <v>346</v>
      </c>
      <c r="D555" s="18" t="s">
        <v>283</v>
      </c>
      <c r="E555" s="36" t="s">
        <v>284</v>
      </c>
      <c r="F555" s="52">
        <f>F556+F557</f>
        <v>4582.1000000000004</v>
      </c>
      <c r="G555" s="52"/>
      <c r="H555" s="52"/>
    </row>
    <row r="556" spans="1:8" ht="72">
      <c r="A556" s="9" t="s">
        <v>252</v>
      </c>
      <c r="B556" s="8" t="s">
        <v>307</v>
      </c>
      <c r="C556" s="8" t="s">
        <v>346</v>
      </c>
      <c r="D556" s="9" t="s">
        <v>286</v>
      </c>
      <c r="E556" s="35" t="s">
        <v>623</v>
      </c>
      <c r="F556" s="52">
        <v>2156.1</v>
      </c>
      <c r="G556" s="52"/>
      <c r="H556" s="52"/>
    </row>
    <row r="557" spans="1:8" ht="72">
      <c r="A557" s="9" t="s">
        <v>252</v>
      </c>
      <c r="B557" s="8" t="s">
        <v>307</v>
      </c>
      <c r="C557" s="8" t="s">
        <v>346</v>
      </c>
      <c r="D557" s="9" t="s">
        <v>288</v>
      </c>
      <c r="E557" s="35" t="s">
        <v>622</v>
      </c>
      <c r="F557" s="52">
        <v>2426</v>
      </c>
      <c r="G557" s="52"/>
      <c r="H557" s="52"/>
    </row>
    <row r="558" spans="1:8" ht="60">
      <c r="A558" s="9" t="s">
        <v>252</v>
      </c>
      <c r="B558" s="8" t="s">
        <v>307</v>
      </c>
      <c r="C558" s="8" t="s">
        <v>349</v>
      </c>
      <c r="D558" s="9"/>
      <c r="E558" s="35" t="s">
        <v>348</v>
      </c>
      <c r="F558" s="52">
        <f>F559</f>
        <v>320.70000000000005</v>
      </c>
      <c r="G558" s="52"/>
      <c r="H558" s="52"/>
    </row>
    <row r="559" spans="1:8" ht="48">
      <c r="A559" s="9" t="s">
        <v>252</v>
      </c>
      <c r="B559" s="8" t="s">
        <v>307</v>
      </c>
      <c r="C559" s="8" t="s">
        <v>349</v>
      </c>
      <c r="D559" s="18" t="s">
        <v>283</v>
      </c>
      <c r="E559" s="36" t="s">
        <v>284</v>
      </c>
      <c r="F559" s="52">
        <f>F560+F561</f>
        <v>320.70000000000005</v>
      </c>
      <c r="G559" s="52"/>
      <c r="H559" s="52"/>
    </row>
    <row r="560" spans="1:8" ht="72">
      <c r="A560" s="9" t="s">
        <v>252</v>
      </c>
      <c r="B560" s="8" t="s">
        <v>307</v>
      </c>
      <c r="C560" s="8" t="s">
        <v>349</v>
      </c>
      <c r="D560" s="9" t="s">
        <v>286</v>
      </c>
      <c r="E560" s="35" t="s">
        <v>623</v>
      </c>
      <c r="F560" s="52">
        <v>150.9</v>
      </c>
      <c r="G560" s="52"/>
      <c r="H560" s="52"/>
    </row>
    <row r="561" spans="1:8" ht="48">
      <c r="A561" s="9" t="s">
        <v>252</v>
      </c>
      <c r="B561" s="8" t="s">
        <v>307</v>
      </c>
      <c r="C561" s="8" t="s">
        <v>349</v>
      </c>
      <c r="D561" s="9" t="s">
        <v>288</v>
      </c>
      <c r="E561" s="35" t="s">
        <v>289</v>
      </c>
      <c r="F561" s="52">
        <v>169.8</v>
      </c>
      <c r="G561" s="52"/>
      <c r="H561" s="52"/>
    </row>
    <row r="562" spans="1:8" ht="72">
      <c r="A562" s="9" t="s">
        <v>252</v>
      </c>
      <c r="B562" s="8" t="s">
        <v>307</v>
      </c>
      <c r="C562" s="8" t="s">
        <v>585</v>
      </c>
      <c r="D562" s="9"/>
      <c r="E562" s="35" t="s">
        <v>582</v>
      </c>
      <c r="F562" s="52">
        <f>F563</f>
        <v>463.3</v>
      </c>
      <c r="G562" s="52"/>
      <c r="H562" s="52"/>
    </row>
    <row r="563" spans="1:8" ht="48">
      <c r="A563" s="9" t="s">
        <v>252</v>
      </c>
      <c r="B563" s="8" t="s">
        <v>307</v>
      </c>
      <c r="C563" s="8" t="s">
        <v>585</v>
      </c>
      <c r="D563" s="18" t="s">
        <v>283</v>
      </c>
      <c r="E563" s="36" t="s">
        <v>284</v>
      </c>
      <c r="F563" s="52">
        <f>F564+F565</f>
        <v>463.3</v>
      </c>
      <c r="G563" s="52"/>
      <c r="H563" s="52"/>
    </row>
    <row r="564" spans="1:8" ht="72">
      <c r="A564" s="9" t="s">
        <v>252</v>
      </c>
      <c r="B564" s="8" t="s">
        <v>307</v>
      </c>
      <c r="C564" s="8" t="s">
        <v>585</v>
      </c>
      <c r="D564" s="9" t="s">
        <v>286</v>
      </c>
      <c r="E564" s="35" t="s">
        <v>623</v>
      </c>
      <c r="F564" s="52">
        <v>270.46300000000002</v>
      </c>
      <c r="G564" s="52"/>
      <c r="H564" s="52"/>
    </row>
    <row r="565" spans="1:8" ht="72">
      <c r="A565" s="9" t="s">
        <v>252</v>
      </c>
      <c r="B565" s="8" t="s">
        <v>307</v>
      </c>
      <c r="C565" s="8" t="s">
        <v>585</v>
      </c>
      <c r="D565" s="9" t="s">
        <v>288</v>
      </c>
      <c r="E565" s="35" t="s">
        <v>622</v>
      </c>
      <c r="F565" s="52">
        <v>192.83699999999999</v>
      </c>
      <c r="G565" s="52"/>
      <c r="H565" s="52"/>
    </row>
    <row r="566" spans="1:8" ht="72">
      <c r="A566" s="9" t="s">
        <v>252</v>
      </c>
      <c r="B566" s="8" t="s">
        <v>307</v>
      </c>
      <c r="C566" s="8" t="s">
        <v>584</v>
      </c>
      <c r="D566" s="9"/>
      <c r="E566" s="35" t="s">
        <v>583</v>
      </c>
      <c r="F566" s="52">
        <f>F567</f>
        <v>46.3</v>
      </c>
      <c r="G566" s="52"/>
      <c r="H566" s="52"/>
    </row>
    <row r="567" spans="1:8" ht="48">
      <c r="A567" s="9" t="s">
        <v>252</v>
      </c>
      <c r="B567" s="8" t="s">
        <v>307</v>
      </c>
      <c r="C567" s="8" t="s">
        <v>584</v>
      </c>
      <c r="D567" s="18" t="s">
        <v>283</v>
      </c>
      <c r="E567" s="36" t="s">
        <v>284</v>
      </c>
      <c r="F567" s="52">
        <f>F568+F569</f>
        <v>46.3</v>
      </c>
      <c r="G567" s="52"/>
      <c r="H567" s="52"/>
    </row>
    <row r="568" spans="1:8" ht="48">
      <c r="A568" s="9" t="s">
        <v>252</v>
      </c>
      <c r="B568" s="8" t="s">
        <v>307</v>
      </c>
      <c r="C568" s="8" t="s">
        <v>584</v>
      </c>
      <c r="D568" s="9" t="s">
        <v>286</v>
      </c>
      <c r="E568" s="35" t="s">
        <v>287</v>
      </c>
      <c r="F568" s="52">
        <v>26.948</v>
      </c>
      <c r="G568" s="52"/>
      <c r="H568" s="52"/>
    </row>
    <row r="569" spans="1:8" ht="72">
      <c r="A569" s="9" t="s">
        <v>252</v>
      </c>
      <c r="B569" s="8" t="s">
        <v>307</v>
      </c>
      <c r="C569" s="8" t="s">
        <v>584</v>
      </c>
      <c r="D569" s="9" t="s">
        <v>288</v>
      </c>
      <c r="E569" s="35" t="s">
        <v>622</v>
      </c>
      <c r="F569" s="52">
        <v>19.352</v>
      </c>
      <c r="G569" s="52"/>
      <c r="H569" s="52"/>
    </row>
    <row r="570" spans="1:8" ht="48">
      <c r="A570" s="9" t="s">
        <v>252</v>
      </c>
      <c r="B570" s="8" t="s">
        <v>307</v>
      </c>
      <c r="C570" s="8" t="s">
        <v>634</v>
      </c>
      <c r="D570" s="9"/>
      <c r="E570" s="35" t="s">
        <v>632</v>
      </c>
      <c r="F570" s="52">
        <f>F571</f>
        <v>100</v>
      </c>
      <c r="G570" s="52"/>
      <c r="H570" s="52"/>
    </row>
    <row r="571" spans="1:8" ht="48">
      <c r="A571" s="9" t="s">
        <v>252</v>
      </c>
      <c r="B571" s="8" t="s">
        <v>307</v>
      </c>
      <c r="C571" s="8" t="s">
        <v>634</v>
      </c>
      <c r="D571" s="18" t="s">
        <v>283</v>
      </c>
      <c r="E571" s="36" t="s">
        <v>284</v>
      </c>
      <c r="F571" s="52">
        <f>F572</f>
        <v>100</v>
      </c>
      <c r="G571" s="52"/>
      <c r="H571" s="52"/>
    </row>
    <row r="572" spans="1:8" ht="24">
      <c r="A572" s="9" t="s">
        <v>252</v>
      </c>
      <c r="B572" s="8" t="s">
        <v>307</v>
      </c>
      <c r="C572" s="8" t="s">
        <v>634</v>
      </c>
      <c r="D572" s="9">
        <v>622</v>
      </c>
      <c r="E572" s="35" t="s">
        <v>343</v>
      </c>
      <c r="F572" s="52">
        <v>100</v>
      </c>
      <c r="G572" s="52"/>
      <c r="H572" s="52"/>
    </row>
    <row r="573" spans="1:8" ht="36">
      <c r="A573" s="9" t="s">
        <v>252</v>
      </c>
      <c r="B573" s="8" t="s">
        <v>307</v>
      </c>
      <c r="C573" s="8" t="s">
        <v>394</v>
      </c>
      <c r="D573" s="9"/>
      <c r="E573" s="35" t="s">
        <v>97</v>
      </c>
      <c r="F573" s="52">
        <f>F574</f>
        <v>912.5</v>
      </c>
      <c r="G573" s="52">
        <f>G574</f>
        <v>0</v>
      </c>
      <c r="H573" s="52">
        <f>H574</f>
        <v>190</v>
      </c>
    </row>
    <row r="574" spans="1:8" ht="72">
      <c r="A574" s="9" t="s">
        <v>252</v>
      </c>
      <c r="B574" s="8" t="s">
        <v>307</v>
      </c>
      <c r="C574" s="8" t="s">
        <v>399</v>
      </c>
      <c r="D574" s="9"/>
      <c r="E574" s="35" t="s">
        <v>152</v>
      </c>
      <c r="F574" s="52">
        <f t="shared" ref="F574:H576" si="43">F575</f>
        <v>912.5</v>
      </c>
      <c r="G574" s="52">
        <f t="shared" si="43"/>
        <v>0</v>
      </c>
      <c r="H574" s="52">
        <f t="shared" si="43"/>
        <v>190</v>
      </c>
    </row>
    <row r="575" spans="1:8" ht="60">
      <c r="A575" s="9" t="s">
        <v>252</v>
      </c>
      <c r="B575" s="8" t="s">
        <v>307</v>
      </c>
      <c r="C575" s="8" t="s">
        <v>406</v>
      </c>
      <c r="D575" s="9"/>
      <c r="E575" s="35" t="s">
        <v>153</v>
      </c>
      <c r="F575" s="52">
        <f>F576+F579</f>
        <v>912.5</v>
      </c>
      <c r="G575" s="52">
        <f>G576</f>
        <v>0</v>
      </c>
      <c r="H575" s="52">
        <f>H576</f>
        <v>190</v>
      </c>
    </row>
    <row r="576" spans="1:8" ht="48">
      <c r="A576" s="9" t="s">
        <v>252</v>
      </c>
      <c r="B576" s="8" t="s">
        <v>307</v>
      </c>
      <c r="C576" s="8" t="s">
        <v>473</v>
      </c>
      <c r="D576" s="9"/>
      <c r="E576" s="35" t="s">
        <v>156</v>
      </c>
      <c r="F576" s="52">
        <f t="shared" si="43"/>
        <v>0</v>
      </c>
      <c r="G576" s="52">
        <f t="shared" si="43"/>
        <v>0</v>
      </c>
      <c r="H576" s="52">
        <f t="shared" si="43"/>
        <v>190</v>
      </c>
    </row>
    <row r="577" spans="1:8" ht="48">
      <c r="A577" s="9" t="s">
        <v>252</v>
      </c>
      <c r="B577" s="8" t="s">
        <v>307</v>
      </c>
      <c r="C577" s="8" t="s">
        <v>473</v>
      </c>
      <c r="D577" s="18" t="s">
        <v>283</v>
      </c>
      <c r="E577" s="36" t="s">
        <v>284</v>
      </c>
      <c r="F577" s="52"/>
      <c r="G577" s="52"/>
      <c r="H577" s="52">
        <f>H578</f>
        <v>190</v>
      </c>
    </row>
    <row r="578" spans="1:8" ht="24">
      <c r="A578" s="9" t="s">
        <v>252</v>
      </c>
      <c r="B578" s="8" t="s">
        <v>307</v>
      </c>
      <c r="C578" s="8" t="s">
        <v>473</v>
      </c>
      <c r="D578" s="9">
        <v>612</v>
      </c>
      <c r="E578" s="35" t="s">
        <v>532</v>
      </c>
      <c r="F578" s="52"/>
      <c r="G578" s="49"/>
      <c r="H578" s="74">
        <v>190</v>
      </c>
    </row>
    <row r="579" spans="1:8" ht="60">
      <c r="A579" s="8" t="s">
        <v>252</v>
      </c>
      <c r="B579" s="8" t="s">
        <v>307</v>
      </c>
      <c r="C579" s="8" t="s">
        <v>474</v>
      </c>
      <c r="D579" s="9"/>
      <c r="E579" s="35" t="s">
        <v>154</v>
      </c>
      <c r="F579" s="52">
        <f t="shared" ref="F579:H580" si="44">F580</f>
        <v>912.5</v>
      </c>
      <c r="G579" s="52">
        <f t="shared" si="44"/>
        <v>0</v>
      </c>
      <c r="H579" s="52">
        <f t="shared" si="44"/>
        <v>0</v>
      </c>
    </row>
    <row r="580" spans="1:8" ht="48">
      <c r="A580" s="8" t="s">
        <v>252</v>
      </c>
      <c r="B580" s="8" t="s">
        <v>307</v>
      </c>
      <c r="C580" s="8" t="s">
        <v>474</v>
      </c>
      <c r="D580" s="18" t="s">
        <v>283</v>
      </c>
      <c r="E580" s="36" t="s">
        <v>284</v>
      </c>
      <c r="F580" s="52">
        <f t="shared" si="44"/>
        <v>912.5</v>
      </c>
      <c r="G580" s="52">
        <f t="shared" si="44"/>
        <v>0</v>
      </c>
      <c r="H580" s="52">
        <f t="shared" si="44"/>
        <v>0</v>
      </c>
    </row>
    <row r="581" spans="1:8" ht="24">
      <c r="A581" s="8" t="s">
        <v>252</v>
      </c>
      <c r="B581" s="8" t="s">
        <v>307</v>
      </c>
      <c r="C581" s="8" t="s">
        <v>474</v>
      </c>
      <c r="D581" s="9">
        <v>612</v>
      </c>
      <c r="E581" s="35" t="s">
        <v>532</v>
      </c>
      <c r="F581" s="52">
        <v>912.5</v>
      </c>
      <c r="G581" s="52"/>
      <c r="H581" s="52"/>
    </row>
    <row r="582" spans="1:8" ht="36">
      <c r="A582" s="8" t="s">
        <v>252</v>
      </c>
      <c r="B582" s="8" t="s">
        <v>307</v>
      </c>
      <c r="C582" s="8" t="s">
        <v>386</v>
      </c>
      <c r="D582" s="9"/>
      <c r="E582" s="35" t="s">
        <v>317</v>
      </c>
      <c r="F582" s="52">
        <f>F583</f>
        <v>315</v>
      </c>
      <c r="G582" s="52"/>
      <c r="H582" s="52"/>
    </row>
    <row r="583" spans="1:8" ht="60">
      <c r="A583" s="8" t="s">
        <v>252</v>
      </c>
      <c r="B583" s="8" t="s">
        <v>307</v>
      </c>
      <c r="C583" s="22" t="s">
        <v>392</v>
      </c>
      <c r="D583" s="9"/>
      <c r="E583" s="23" t="s">
        <v>318</v>
      </c>
      <c r="F583" s="52">
        <f>F584</f>
        <v>315</v>
      </c>
      <c r="G583" s="52"/>
      <c r="H583" s="52"/>
    </row>
    <row r="584" spans="1:8" ht="48">
      <c r="A584" s="8" t="s">
        <v>252</v>
      </c>
      <c r="B584" s="8" t="s">
        <v>307</v>
      </c>
      <c r="C584" s="8" t="s">
        <v>393</v>
      </c>
      <c r="D584" s="9"/>
      <c r="E584" s="35" t="s">
        <v>319</v>
      </c>
      <c r="F584" s="52">
        <f>F585+F588</f>
        <v>315</v>
      </c>
      <c r="G584" s="52"/>
      <c r="H584" s="52"/>
    </row>
    <row r="585" spans="1:8" ht="36">
      <c r="A585" s="8" t="s">
        <v>252</v>
      </c>
      <c r="B585" s="8" t="s">
        <v>307</v>
      </c>
      <c r="C585" s="8" t="s">
        <v>475</v>
      </c>
      <c r="D585" s="9"/>
      <c r="E585" s="35" t="s">
        <v>237</v>
      </c>
      <c r="F585" s="52">
        <f>F586</f>
        <v>285</v>
      </c>
      <c r="G585" s="52"/>
      <c r="H585" s="52"/>
    </row>
    <row r="586" spans="1:8" ht="48">
      <c r="A586" s="8" t="s">
        <v>252</v>
      </c>
      <c r="B586" s="8" t="s">
        <v>307</v>
      </c>
      <c r="C586" s="8" t="s">
        <v>475</v>
      </c>
      <c r="D586" s="18" t="s">
        <v>283</v>
      </c>
      <c r="E586" s="36" t="s">
        <v>284</v>
      </c>
      <c r="F586" s="52">
        <f>F587</f>
        <v>285</v>
      </c>
      <c r="G586" s="52"/>
      <c r="H586" s="52"/>
    </row>
    <row r="587" spans="1:8" ht="24">
      <c r="A587" s="8" t="s">
        <v>252</v>
      </c>
      <c r="B587" s="8" t="s">
        <v>307</v>
      </c>
      <c r="C587" s="8" t="s">
        <v>475</v>
      </c>
      <c r="D587" s="9">
        <v>612</v>
      </c>
      <c r="E587" s="35" t="s">
        <v>532</v>
      </c>
      <c r="F587" s="52">
        <v>285</v>
      </c>
      <c r="G587" s="52"/>
      <c r="H587" s="52"/>
    </row>
    <row r="588" spans="1:8" ht="48">
      <c r="A588" s="8" t="s">
        <v>252</v>
      </c>
      <c r="B588" s="8" t="s">
        <v>307</v>
      </c>
      <c r="C588" s="8" t="s">
        <v>478</v>
      </c>
      <c r="D588" s="9"/>
      <c r="E588" s="35" t="s">
        <v>239</v>
      </c>
      <c r="F588" s="52">
        <f>F589</f>
        <v>30</v>
      </c>
      <c r="G588" s="52"/>
      <c r="H588" s="52"/>
    </row>
    <row r="589" spans="1:8" ht="48">
      <c r="A589" s="8" t="s">
        <v>252</v>
      </c>
      <c r="B589" s="8" t="s">
        <v>307</v>
      </c>
      <c r="C589" s="8" t="s">
        <v>478</v>
      </c>
      <c r="D589" s="18" t="s">
        <v>283</v>
      </c>
      <c r="E589" s="36" t="s">
        <v>284</v>
      </c>
      <c r="F589" s="52">
        <f>F590</f>
        <v>30</v>
      </c>
      <c r="G589" s="52"/>
      <c r="H589" s="52"/>
    </row>
    <row r="590" spans="1:8" ht="24">
      <c r="A590" s="8" t="s">
        <v>252</v>
      </c>
      <c r="B590" s="8" t="s">
        <v>307</v>
      </c>
      <c r="C590" s="8" t="s">
        <v>478</v>
      </c>
      <c r="D590" s="9">
        <v>612</v>
      </c>
      <c r="E590" s="35" t="s">
        <v>532</v>
      </c>
      <c r="F590" s="52">
        <v>30</v>
      </c>
      <c r="G590" s="52"/>
      <c r="H590" s="52"/>
    </row>
    <row r="591" spans="1:8" ht="36">
      <c r="A591" s="12" t="s">
        <v>252</v>
      </c>
      <c r="B591" s="12" t="s">
        <v>26</v>
      </c>
      <c r="C591" s="8"/>
      <c r="D591" s="9"/>
      <c r="E591" s="35" t="s">
        <v>345</v>
      </c>
      <c r="F591" s="51">
        <f>F592+F598</f>
        <v>524</v>
      </c>
      <c r="G591" s="51">
        <f>G592+G598</f>
        <v>524</v>
      </c>
      <c r="H591" s="51">
        <f>H592+H598</f>
        <v>524</v>
      </c>
    </row>
    <row r="592" spans="1:8" ht="24">
      <c r="A592" s="9" t="s">
        <v>252</v>
      </c>
      <c r="B592" s="9" t="s">
        <v>26</v>
      </c>
      <c r="C592" s="8" t="s">
        <v>138</v>
      </c>
      <c r="D592" s="9"/>
      <c r="E592" s="35" t="s">
        <v>384</v>
      </c>
      <c r="F592" s="52">
        <f>F593</f>
        <v>500</v>
      </c>
      <c r="G592" s="52">
        <f>G593</f>
        <v>500</v>
      </c>
      <c r="H592" s="52">
        <f>H593</f>
        <v>500</v>
      </c>
    </row>
    <row r="593" spans="1:8" ht="36">
      <c r="A593" s="9" t="s">
        <v>252</v>
      </c>
      <c r="B593" s="9" t="s">
        <v>26</v>
      </c>
      <c r="C593" s="8" t="s">
        <v>146</v>
      </c>
      <c r="D593" s="18"/>
      <c r="E593" s="35" t="s">
        <v>301</v>
      </c>
      <c r="F593" s="52">
        <f>F595</f>
        <v>500</v>
      </c>
      <c r="G593" s="52">
        <f>G595</f>
        <v>500</v>
      </c>
      <c r="H593" s="52">
        <f>H595</f>
        <v>500</v>
      </c>
    </row>
    <row r="594" spans="1:8" ht="48">
      <c r="A594" s="9" t="s">
        <v>252</v>
      </c>
      <c r="B594" s="9" t="s">
        <v>26</v>
      </c>
      <c r="C594" s="8" t="s">
        <v>147</v>
      </c>
      <c r="D594" s="18"/>
      <c r="E594" s="35" t="s">
        <v>150</v>
      </c>
      <c r="F594" s="52">
        <f>F595</f>
        <v>500</v>
      </c>
      <c r="G594" s="52">
        <f t="shared" ref="G594:H596" si="45">G595</f>
        <v>500</v>
      </c>
      <c r="H594" s="52">
        <f t="shared" si="45"/>
        <v>500</v>
      </c>
    </row>
    <row r="595" spans="1:8" ht="36">
      <c r="A595" s="9" t="s">
        <v>252</v>
      </c>
      <c r="B595" s="9" t="s">
        <v>26</v>
      </c>
      <c r="C595" s="8" t="s">
        <v>479</v>
      </c>
      <c r="D595" s="19"/>
      <c r="E595" s="37" t="s">
        <v>114</v>
      </c>
      <c r="F595" s="52">
        <f>F596</f>
        <v>500</v>
      </c>
      <c r="G595" s="52">
        <f t="shared" si="45"/>
        <v>500</v>
      </c>
      <c r="H595" s="52">
        <f t="shared" si="45"/>
        <v>500</v>
      </c>
    </row>
    <row r="596" spans="1:8" ht="48">
      <c r="A596" s="9" t="s">
        <v>252</v>
      </c>
      <c r="B596" s="9" t="s">
        <v>26</v>
      </c>
      <c r="C596" s="8" t="s">
        <v>479</v>
      </c>
      <c r="D596" s="18" t="s">
        <v>283</v>
      </c>
      <c r="E596" s="36" t="s">
        <v>284</v>
      </c>
      <c r="F596" s="52">
        <f>F597</f>
        <v>500</v>
      </c>
      <c r="G596" s="52">
        <f t="shared" si="45"/>
        <v>500</v>
      </c>
      <c r="H596" s="52">
        <f t="shared" si="45"/>
        <v>500</v>
      </c>
    </row>
    <row r="597" spans="1:8" ht="48">
      <c r="A597" s="9" t="s">
        <v>252</v>
      </c>
      <c r="B597" s="9" t="s">
        <v>26</v>
      </c>
      <c r="C597" s="8" t="s">
        <v>479</v>
      </c>
      <c r="D597" s="9" t="s">
        <v>286</v>
      </c>
      <c r="E597" s="35" t="s">
        <v>287</v>
      </c>
      <c r="F597" s="52">
        <v>500</v>
      </c>
      <c r="G597" s="52">
        <v>500</v>
      </c>
      <c r="H597" s="52">
        <v>500</v>
      </c>
    </row>
    <row r="598" spans="1:8" ht="36">
      <c r="A598" s="9" t="s">
        <v>252</v>
      </c>
      <c r="B598" s="9" t="s">
        <v>26</v>
      </c>
      <c r="C598" s="8" t="s">
        <v>133</v>
      </c>
      <c r="D598" s="9"/>
      <c r="E598" s="35" t="s">
        <v>191</v>
      </c>
      <c r="F598" s="52">
        <f>F599</f>
        <v>24</v>
      </c>
      <c r="G598" s="52">
        <f>G599</f>
        <v>24</v>
      </c>
      <c r="H598" s="52">
        <f>H599</f>
        <v>24</v>
      </c>
    </row>
    <row r="599" spans="1:8" ht="36">
      <c r="A599" s="9" t="s">
        <v>252</v>
      </c>
      <c r="B599" s="9" t="s">
        <v>26</v>
      </c>
      <c r="C599" s="8" t="s">
        <v>134</v>
      </c>
      <c r="D599" s="9"/>
      <c r="E599" s="35" t="s">
        <v>331</v>
      </c>
      <c r="F599" s="52">
        <f>F601</f>
        <v>24</v>
      </c>
      <c r="G599" s="52">
        <f>G601</f>
        <v>24</v>
      </c>
      <c r="H599" s="52">
        <f>H601</f>
        <v>24</v>
      </c>
    </row>
    <row r="600" spans="1:8" ht="36">
      <c r="A600" s="9" t="s">
        <v>252</v>
      </c>
      <c r="B600" s="9" t="s">
        <v>26</v>
      </c>
      <c r="C600" s="8" t="s">
        <v>38</v>
      </c>
      <c r="D600" s="9"/>
      <c r="E600" s="35" t="s">
        <v>302</v>
      </c>
      <c r="F600" s="52">
        <f t="shared" ref="F600:H602" si="46">F601</f>
        <v>24</v>
      </c>
      <c r="G600" s="52">
        <f t="shared" si="46"/>
        <v>24</v>
      </c>
      <c r="H600" s="52">
        <f t="shared" si="46"/>
        <v>24</v>
      </c>
    </row>
    <row r="601" spans="1:8" ht="36">
      <c r="A601" s="9" t="s">
        <v>252</v>
      </c>
      <c r="B601" s="9" t="s">
        <v>26</v>
      </c>
      <c r="C601" s="8" t="s">
        <v>51</v>
      </c>
      <c r="D601" s="19"/>
      <c r="E601" s="35" t="s">
        <v>345</v>
      </c>
      <c r="F601" s="52">
        <f t="shared" si="46"/>
        <v>24</v>
      </c>
      <c r="G601" s="52">
        <f t="shared" si="46"/>
        <v>24</v>
      </c>
      <c r="H601" s="52">
        <f t="shared" si="46"/>
        <v>24</v>
      </c>
    </row>
    <row r="602" spans="1:8" ht="48">
      <c r="A602" s="9" t="s">
        <v>252</v>
      </c>
      <c r="B602" s="9" t="s">
        <v>26</v>
      </c>
      <c r="C602" s="8" t="s">
        <v>51</v>
      </c>
      <c r="D602" s="18" t="s">
        <v>283</v>
      </c>
      <c r="E602" s="36" t="s">
        <v>284</v>
      </c>
      <c r="F602" s="52">
        <f>F603</f>
        <v>24</v>
      </c>
      <c r="G602" s="52">
        <f t="shared" si="46"/>
        <v>24</v>
      </c>
      <c r="H602" s="52">
        <f t="shared" si="46"/>
        <v>24</v>
      </c>
    </row>
    <row r="603" spans="1:8" ht="48">
      <c r="A603" s="9" t="s">
        <v>252</v>
      </c>
      <c r="B603" s="9" t="s">
        <v>26</v>
      </c>
      <c r="C603" s="8" t="s">
        <v>51</v>
      </c>
      <c r="D603" s="9" t="s">
        <v>286</v>
      </c>
      <c r="E603" s="35" t="s">
        <v>287</v>
      </c>
      <c r="F603" s="52">
        <v>24</v>
      </c>
      <c r="G603" s="52">
        <v>24</v>
      </c>
      <c r="H603" s="52">
        <v>24</v>
      </c>
    </row>
    <row r="604" spans="1:8">
      <c r="A604" s="12" t="s">
        <v>252</v>
      </c>
      <c r="B604" s="12" t="s">
        <v>252</v>
      </c>
      <c r="C604" s="8"/>
      <c r="D604" s="9"/>
      <c r="E604" s="35" t="s">
        <v>296</v>
      </c>
      <c r="F604" s="51">
        <f>F605+F614</f>
        <v>15513.264000000001</v>
      </c>
      <c r="G604" s="51">
        <f>G605+G614</f>
        <v>9320</v>
      </c>
      <c r="H604" s="51">
        <f>H605+H614</f>
        <v>9320</v>
      </c>
    </row>
    <row r="605" spans="1:8" ht="24">
      <c r="A605" s="9" t="s">
        <v>252</v>
      </c>
      <c r="B605" s="9" t="s">
        <v>252</v>
      </c>
      <c r="C605" s="8" t="s">
        <v>138</v>
      </c>
      <c r="D605" s="9"/>
      <c r="E605" s="35" t="s">
        <v>111</v>
      </c>
      <c r="F605" s="52">
        <f>F606</f>
        <v>11174.6</v>
      </c>
      <c r="G605" s="52">
        <f>G606</f>
        <v>5117</v>
      </c>
      <c r="H605" s="52">
        <f>H606</f>
        <v>5117</v>
      </c>
    </row>
    <row r="606" spans="1:8" ht="36">
      <c r="A606" s="9" t="s">
        <v>252</v>
      </c>
      <c r="B606" s="9" t="s">
        <v>252</v>
      </c>
      <c r="C606" s="8" t="s">
        <v>380</v>
      </c>
      <c r="D606" s="9"/>
      <c r="E606" s="35" t="s">
        <v>382</v>
      </c>
      <c r="F606" s="52">
        <f>F607</f>
        <v>11174.6</v>
      </c>
      <c r="G606" s="52">
        <f>G611</f>
        <v>5117</v>
      </c>
      <c r="H606" s="52">
        <f>H611</f>
        <v>5117</v>
      </c>
    </row>
    <row r="607" spans="1:8" ht="36">
      <c r="A607" s="9" t="s">
        <v>252</v>
      </c>
      <c r="B607" s="9" t="s">
        <v>252</v>
      </c>
      <c r="C607" s="8" t="s">
        <v>381</v>
      </c>
      <c r="D607" s="9"/>
      <c r="E607" s="35" t="s">
        <v>383</v>
      </c>
      <c r="F607" s="52">
        <f>F611+F608</f>
        <v>11174.6</v>
      </c>
      <c r="G607" s="52">
        <f>G611</f>
        <v>5117</v>
      </c>
      <c r="H607" s="52">
        <f>H611</f>
        <v>5117</v>
      </c>
    </row>
    <row r="608" spans="1:8" ht="36">
      <c r="A608" s="9" t="s">
        <v>252</v>
      </c>
      <c r="B608" s="9" t="s">
        <v>252</v>
      </c>
      <c r="C608" s="8" t="s">
        <v>76</v>
      </c>
      <c r="D608" s="9"/>
      <c r="E608" s="35" t="s">
        <v>77</v>
      </c>
      <c r="F608" s="52">
        <f>F609</f>
        <v>6057.6</v>
      </c>
      <c r="G608" s="52"/>
      <c r="H608" s="52"/>
    </row>
    <row r="609" spans="1:8" ht="48">
      <c r="A609" s="9" t="s">
        <v>252</v>
      </c>
      <c r="B609" s="9" t="s">
        <v>252</v>
      </c>
      <c r="C609" s="8" t="s">
        <v>76</v>
      </c>
      <c r="D609" s="18" t="s">
        <v>283</v>
      </c>
      <c r="E609" s="36" t="s">
        <v>284</v>
      </c>
      <c r="F609" s="52">
        <f>F610</f>
        <v>6057.6</v>
      </c>
      <c r="G609" s="52"/>
      <c r="H609" s="52"/>
    </row>
    <row r="610" spans="1:8" ht="48">
      <c r="A610" s="9" t="s">
        <v>252</v>
      </c>
      <c r="B610" s="9" t="s">
        <v>252</v>
      </c>
      <c r="C610" s="8" t="s">
        <v>76</v>
      </c>
      <c r="D610" s="9" t="s">
        <v>385</v>
      </c>
      <c r="E610" s="35" t="s">
        <v>287</v>
      </c>
      <c r="F610" s="52">
        <v>6057.6</v>
      </c>
      <c r="G610" s="52"/>
      <c r="H610" s="52"/>
    </row>
    <row r="611" spans="1:8" ht="24">
      <c r="A611" s="9" t="s">
        <v>252</v>
      </c>
      <c r="B611" s="9" t="s">
        <v>252</v>
      </c>
      <c r="C611" s="8" t="s">
        <v>480</v>
      </c>
      <c r="D611" s="9"/>
      <c r="E611" s="35" t="s">
        <v>115</v>
      </c>
      <c r="F611" s="52">
        <f t="shared" ref="F611:H612" si="47">F612</f>
        <v>5117</v>
      </c>
      <c r="G611" s="52">
        <f t="shared" si="47"/>
        <v>5117</v>
      </c>
      <c r="H611" s="52">
        <f t="shared" si="47"/>
        <v>5117</v>
      </c>
    </row>
    <row r="612" spans="1:8" ht="48">
      <c r="A612" s="9" t="s">
        <v>252</v>
      </c>
      <c r="B612" s="9" t="s">
        <v>252</v>
      </c>
      <c r="C612" s="8" t="s">
        <v>480</v>
      </c>
      <c r="D612" s="18" t="s">
        <v>283</v>
      </c>
      <c r="E612" s="36" t="s">
        <v>284</v>
      </c>
      <c r="F612" s="52">
        <f t="shared" si="47"/>
        <v>5117</v>
      </c>
      <c r="G612" s="52">
        <f t="shared" si="47"/>
        <v>5117</v>
      </c>
      <c r="H612" s="52">
        <f t="shared" si="47"/>
        <v>5117</v>
      </c>
    </row>
    <row r="613" spans="1:8" ht="48">
      <c r="A613" s="9" t="s">
        <v>252</v>
      </c>
      <c r="B613" s="9" t="s">
        <v>252</v>
      </c>
      <c r="C613" s="8" t="s">
        <v>480</v>
      </c>
      <c r="D613" s="9" t="s">
        <v>385</v>
      </c>
      <c r="E613" s="35" t="s">
        <v>287</v>
      </c>
      <c r="F613" s="52">
        <v>5117</v>
      </c>
      <c r="G613" s="52">
        <v>5117</v>
      </c>
      <c r="H613" s="52">
        <v>5117</v>
      </c>
    </row>
    <row r="614" spans="1:8" ht="24">
      <c r="A614" s="8" t="s">
        <v>252</v>
      </c>
      <c r="B614" s="8" t="s">
        <v>252</v>
      </c>
      <c r="C614" s="8" t="s">
        <v>398</v>
      </c>
      <c r="D614" s="8"/>
      <c r="E614" s="35" t="s">
        <v>107</v>
      </c>
      <c r="F614" s="52">
        <f>F615</f>
        <v>4338.6640000000007</v>
      </c>
      <c r="G614" s="52">
        <f>G615</f>
        <v>4203</v>
      </c>
      <c r="H614" s="52">
        <f>H615</f>
        <v>4203</v>
      </c>
    </row>
    <row r="615" spans="1:8" ht="60">
      <c r="A615" s="8" t="s">
        <v>252</v>
      </c>
      <c r="B615" s="8" t="s">
        <v>252</v>
      </c>
      <c r="C615" s="8" t="s">
        <v>526</v>
      </c>
      <c r="D615" s="8"/>
      <c r="E615" s="35" t="s">
        <v>416</v>
      </c>
      <c r="F615" s="49">
        <f>F616+F626</f>
        <v>4338.6640000000007</v>
      </c>
      <c r="G615" s="49">
        <f>G616+G626</f>
        <v>4203</v>
      </c>
      <c r="H615" s="49">
        <f>H616+H626</f>
        <v>4203</v>
      </c>
    </row>
    <row r="616" spans="1:8" ht="96">
      <c r="A616" s="8" t="s">
        <v>252</v>
      </c>
      <c r="B616" s="8" t="s">
        <v>252</v>
      </c>
      <c r="C616" s="8" t="s">
        <v>527</v>
      </c>
      <c r="D616" s="8"/>
      <c r="E616" s="35" t="s">
        <v>220</v>
      </c>
      <c r="F616" s="49">
        <f>F617+F620+F623</f>
        <v>856.86400000000003</v>
      </c>
      <c r="G616" s="49">
        <f>G617+G620+G623</f>
        <v>749</v>
      </c>
      <c r="H616" s="49">
        <f>H617+H620+H623</f>
        <v>749</v>
      </c>
    </row>
    <row r="617" spans="1:8" ht="144">
      <c r="A617" s="8" t="s">
        <v>252</v>
      </c>
      <c r="B617" s="8" t="s">
        <v>252</v>
      </c>
      <c r="C617" s="8" t="s">
        <v>481</v>
      </c>
      <c r="D617" s="8"/>
      <c r="E617" s="35" t="s">
        <v>300</v>
      </c>
      <c r="F617" s="49">
        <f t="shared" ref="F617:H618" si="48">F618</f>
        <v>558.36400000000003</v>
      </c>
      <c r="G617" s="49">
        <f t="shared" si="48"/>
        <v>450.5</v>
      </c>
      <c r="H617" s="49">
        <f t="shared" si="48"/>
        <v>450.5</v>
      </c>
    </row>
    <row r="618" spans="1:8" ht="48">
      <c r="A618" s="8" t="s">
        <v>252</v>
      </c>
      <c r="B618" s="8" t="s">
        <v>252</v>
      </c>
      <c r="C618" s="8" t="s">
        <v>481</v>
      </c>
      <c r="D618" s="21" t="s">
        <v>283</v>
      </c>
      <c r="E618" s="36" t="s">
        <v>284</v>
      </c>
      <c r="F618" s="49">
        <f t="shared" si="48"/>
        <v>558.36400000000003</v>
      </c>
      <c r="G618" s="49">
        <f t="shared" si="48"/>
        <v>450.5</v>
      </c>
      <c r="H618" s="49">
        <f t="shared" si="48"/>
        <v>450.5</v>
      </c>
    </row>
    <row r="619" spans="1:8" ht="72">
      <c r="A619" s="8" t="s">
        <v>252</v>
      </c>
      <c r="B619" s="8" t="s">
        <v>252</v>
      </c>
      <c r="C619" s="8" t="s">
        <v>481</v>
      </c>
      <c r="D619" s="8" t="s">
        <v>288</v>
      </c>
      <c r="E619" s="35" t="s">
        <v>622</v>
      </c>
      <c r="F619" s="49">
        <v>558.36400000000003</v>
      </c>
      <c r="G619" s="49">
        <v>450.5</v>
      </c>
      <c r="H619" s="74">
        <v>450.5</v>
      </c>
    </row>
    <row r="620" spans="1:8" ht="132">
      <c r="A620" s="8" t="s">
        <v>252</v>
      </c>
      <c r="B620" s="8" t="s">
        <v>252</v>
      </c>
      <c r="C620" s="8" t="s">
        <v>482</v>
      </c>
      <c r="D620" s="8"/>
      <c r="E620" s="35" t="s">
        <v>417</v>
      </c>
      <c r="F620" s="49">
        <f t="shared" ref="F620:H621" si="49">F621</f>
        <v>237</v>
      </c>
      <c r="G620" s="49">
        <f t="shared" si="49"/>
        <v>237</v>
      </c>
      <c r="H620" s="49">
        <f t="shared" si="49"/>
        <v>237</v>
      </c>
    </row>
    <row r="621" spans="1:8" ht="48">
      <c r="A621" s="8" t="s">
        <v>252</v>
      </c>
      <c r="B621" s="8" t="s">
        <v>252</v>
      </c>
      <c r="C621" s="8" t="s">
        <v>482</v>
      </c>
      <c r="D621" s="21" t="s">
        <v>283</v>
      </c>
      <c r="E621" s="36" t="s">
        <v>284</v>
      </c>
      <c r="F621" s="49">
        <f t="shared" si="49"/>
        <v>237</v>
      </c>
      <c r="G621" s="49">
        <f t="shared" si="49"/>
        <v>237</v>
      </c>
      <c r="H621" s="49">
        <f t="shared" si="49"/>
        <v>237</v>
      </c>
    </row>
    <row r="622" spans="1:8" ht="48">
      <c r="A622" s="8" t="s">
        <v>252</v>
      </c>
      <c r="B622" s="8" t="s">
        <v>252</v>
      </c>
      <c r="C622" s="8" t="s">
        <v>482</v>
      </c>
      <c r="D622" s="8" t="s">
        <v>288</v>
      </c>
      <c r="E622" s="35" t="s">
        <v>289</v>
      </c>
      <c r="F622" s="49">
        <v>237</v>
      </c>
      <c r="G622" s="49">
        <v>237</v>
      </c>
      <c r="H622" s="74">
        <v>237</v>
      </c>
    </row>
    <row r="623" spans="1:8" ht="108">
      <c r="A623" s="8" t="s">
        <v>252</v>
      </c>
      <c r="B623" s="8" t="s">
        <v>252</v>
      </c>
      <c r="C623" s="8" t="s">
        <v>483</v>
      </c>
      <c r="D623" s="8"/>
      <c r="E623" s="35" t="s">
        <v>512</v>
      </c>
      <c r="F623" s="49">
        <f t="shared" ref="F623:H624" si="50">F624</f>
        <v>61.5</v>
      </c>
      <c r="G623" s="49">
        <f t="shared" si="50"/>
        <v>61.5</v>
      </c>
      <c r="H623" s="49">
        <f t="shared" si="50"/>
        <v>61.5</v>
      </c>
    </row>
    <row r="624" spans="1:8" ht="48">
      <c r="A624" s="8" t="s">
        <v>252</v>
      </c>
      <c r="B624" s="8" t="s">
        <v>252</v>
      </c>
      <c r="C624" s="8" t="s">
        <v>483</v>
      </c>
      <c r="D624" s="21" t="s">
        <v>283</v>
      </c>
      <c r="E624" s="36" t="s">
        <v>284</v>
      </c>
      <c r="F624" s="49">
        <f t="shared" si="50"/>
        <v>61.5</v>
      </c>
      <c r="G624" s="49">
        <f t="shared" si="50"/>
        <v>61.5</v>
      </c>
      <c r="H624" s="49">
        <f t="shared" si="50"/>
        <v>61.5</v>
      </c>
    </row>
    <row r="625" spans="1:8" ht="72">
      <c r="A625" s="8" t="s">
        <v>252</v>
      </c>
      <c r="B625" s="8" t="s">
        <v>252</v>
      </c>
      <c r="C625" s="8" t="s">
        <v>483</v>
      </c>
      <c r="D625" s="8" t="s">
        <v>288</v>
      </c>
      <c r="E625" s="35" t="s">
        <v>622</v>
      </c>
      <c r="F625" s="49">
        <v>61.5</v>
      </c>
      <c r="G625" s="49">
        <v>61.5</v>
      </c>
      <c r="H625" s="74">
        <v>61.5</v>
      </c>
    </row>
    <row r="626" spans="1:8" ht="60">
      <c r="A626" s="8" t="s">
        <v>252</v>
      </c>
      <c r="B626" s="8" t="s">
        <v>252</v>
      </c>
      <c r="C626" s="8" t="s">
        <v>528</v>
      </c>
      <c r="D626" s="8"/>
      <c r="E626" s="35" t="s">
        <v>109</v>
      </c>
      <c r="F626" s="49">
        <f>F633+F627+F630</f>
        <v>3481.8</v>
      </c>
      <c r="G626" s="49">
        <f>+G627</f>
        <v>3454</v>
      </c>
      <c r="H626" s="49">
        <f>+H627</f>
        <v>3454</v>
      </c>
    </row>
    <row r="627" spans="1:8" ht="60">
      <c r="A627" s="8" t="s">
        <v>252</v>
      </c>
      <c r="B627" s="8" t="s">
        <v>252</v>
      </c>
      <c r="C627" s="8" t="s">
        <v>484</v>
      </c>
      <c r="D627" s="8"/>
      <c r="E627" s="36" t="s">
        <v>521</v>
      </c>
      <c r="F627" s="49">
        <f t="shared" ref="F627:H628" si="51">F628</f>
        <v>3454</v>
      </c>
      <c r="G627" s="49">
        <f t="shared" si="51"/>
        <v>3454</v>
      </c>
      <c r="H627" s="49">
        <f t="shared" si="51"/>
        <v>3454</v>
      </c>
    </row>
    <row r="628" spans="1:8" ht="48">
      <c r="A628" s="8" t="s">
        <v>252</v>
      </c>
      <c r="B628" s="8" t="s">
        <v>252</v>
      </c>
      <c r="C628" s="8" t="s">
        <v>484</v>
      </c>
      <c r="D628" s="21" t="s">
        <v>283</v>
      </c>
      <c r="E628" s="36" t="s">
        <v>284</v>
      </c>
      <c r="F628" s="49">
        <f t="shared" si="51"/>
        <v>3454</v>
      </c>
      <c r="G628" s="49">
        <f t="shared" si="51"/>
        <v>3454</v>
      </c>
      <c r="H628" s="49">
        <f t="shared" si="51"/>
        <v>3454</v>
      </c>
    </row>
    <row r="629" spans="1:8" ht="72">
      <c r="A629" s="8" t="s">
        <v>252</v>
      </c>
      <c r="B629" s="8" t="s">
        <v>252</v>
      </c>
      <c r="C629" s="8" t="s">
        <v>484</v>
      </c>
      <c r="D629" s="8" t="s">
        <v>288</v>
      </c>
      <c r="E629" s="35" t="s">
        <v>622</v>
      </c>
      <c r="F629" s="49">
        <v>3454</v>
      </c>
      <c r="G629" s="49">
        <v>3454</v>
      </c>
      <c r="H629" s="49">
        <v>3454</v>
      </c>
    </row>
    <row r="630" spans="1:8" ht="60">
      <c r="A630" s="8" t="s">
        <v>252</v>
      </c>
      <c r="B630" s="8" t="s">
        <v>252</v>
      </c>
      <c r="C630" s="8" t="s">
        <v>589</v>
      </c>
      <c r="D630" s="8"/>
      <c r="E630" s="35" t="s">
        <v>586</v>
      </c>
      <c r="F630" s="49">
        <f>F631</f>
        <v>25.3</v>
      </c>
      <c r="G630" s="49"/>
      <c r="H630" s="49"/>
    </row>
    <row r="631" spans="1:8" ht="48">
      <c r="A631" s="8" t="s">
        <v>252</v>
      </c>
      <c r="B631" s="8" t="s">
        <v>252</v>
      </c>
      <c r="C631" s="8" t="s">
        <v>589</v>
      </c>
      <c r="D631" s="21" t="s">
        <v>283</v>
      </c>
      <c r="E631" s="36" t="s">
        <v>284</v>
      </c>
      <c r="F631" s="49">
        <f>F632</f>
        <v>25.3</v>
      </c>
      <c r="G631" s="49"/>
      <c r="H631" s="49"/>
    </row>
    <row r="632" spans="1:8" ht="72">
      <c r="A632" s="8" t="s">
        <v>252</v>
      </c>
      <c r="B632" s="8" t="s">
        <v>252</v>
      </c>
      <c r="C632" s="8" t="s">
        <v>589</v>
      </c>
      <c r="D632" s="8" t="s">
        <v>288</v>
      </c>
      <c r="E632" s="35" t="s">
        <v>622</v>
      </c>
      <c r="F632" s="49">
        <v>25.3</v>
      </c>
      <c r="G632" s="49"/>
      <c r="H632" s="49"/>
    </row>
    <row r="633" spans="1:8" ht="72">
      <c r="A633" s="8" t="s">
        <v>252</v>
      </c>
      <c r="B633" s="8" t="s">
        <v>252</v>
      </c>
      <c r="C633" s="8" t="s">
        <v>588</v>
      </c>
      <c r="D633" s="8"/>
      <c r="E633" s="35" t="s">
        <v>587</v>
      </c>
      <c r="F633" s="49">
        <f>F634</f>
        <v>2.5</v>
      </c>
      <c r="G633" s="49"/>
      <c r="H633" s="49"/>
    </row>
    <row r="634" spans="1:8" ht="48">
      <c r="A634" s="8" t="s">
        <v>252</v>
      </c>
      <c r="B634" s="8" t="s">
        <v>252</v>
      </c>
      <c r="C634" s="8" t="s">
        <v>588</v>
      </c>
      <c r="D634" s="21" t="s">
        <v>283</v>
      </c>
      <c r="E634" s="36" t="s">
        <v>284</v>
      </c>
      <c r="F634" s="49">
        <f>F635</f>
        <v>2.5</v>
      </c>
      <c r="G634" s="49"/>
      <c r="H634" s="49"/>
    </row>
    <row r="635" spans="1:8" ht="72">
      <c r="A635" s="8" t="s">
        <v>252</v>
      </c>
      <c r="B635" s="8" t="s">
        <v>252</v>
      </c>
      <c r="C635" s="8" t="s">
        <v>588</v>
      </c>
      <c r="D635" s="8" t="s">
        <v>288</v>
      </c>
      <c r="E635" s="35" t="s">
        <v>622</v>
      </c>
      <c r="F635" s="49">
        <v>2.5</v>
      </c>
      <c r="G635" s="49"/>
      <c r="H635" s="49"/>
    </row>
    <row r="636" spans="1:8">
      <c r="A636" s="12" t="s">
        <v>252</v>
      </c>
      <c r="B636" s="12" t="s">
        <v>251</v>
      </c>
      <c r="C636" s="8"/>
      <c r="D636" s="9"/>
      <c r="E636" s="35" t="s">
        <v>540</v>
      </c>
      <c r="F636" s="48">
        <f>F637+F660</f>
        <v>13342.3</v>
      </c>
      <c r="G636" s="48">
        <f>G637+G660</f>
        <v>9112.2999999999993</v>
      </c>
      <c r="H636" s="48">
        <f>H637+H660</f>
        <v>9112.2999999999993</v>
      </c>
    </row>
    <row r="637" spans="1:8" ht="24">
      <c r="A637" s="9" t="s">
        <v>252</v>
      </c>
      <c r="B637" s="9" t="s">
        <v>251</v>
      </c>
      <c r="C637" s="8" t="s">
        <v>138</v>
      </c>
      <c r="D637" s="9"/>
      <c r="E637" s="35" t="s">
        <v>111</v>
      </c>
      <c r="F637" s="52">
        <f t="shared" ref="F637:H638" si="52">F638</f>
        <v>12681.099999999999</v>
      </c>
      <c r="G637" s="52">
        <f t="shared" si="52"/>
        <v>8451.0999999999985</v>
      </c>
      <c r="H637" s="52">
        <f t="shared" si="52"/>
        <v>8451.0999999999985</v>
      </c>
    </row>
    <row r="638" spans="1:8">
      <c r="A638" s="9" t="s">
        <v>252</v>
      </c>
      <c r="B638" s="9" t="s">
        <v>251</v>
      </c>
      <c r="C638" s="8" t="s">
        <v>148</v>
      </c>
      <c r="D638" s="9"/>
      <c r="E638" s="35" t="s">
        <v>543</v>
      </c>
      <c r="F638" s="52">
        <f t="shared" si="52"/>
        <v>12681.099999999999</v>
      </c>
      <c r="G638" s="52">
        <f t="shared" si="52"/>
        <v>8451.0999999999985</v>
      </c>
      <c r="H638" s="52">
        <f t="shared" si="52"/>
        <v>8451.0999999999985</v>
      </c>
    </row>
    <row r="639" spans="1:8" ht="24">
      <c r="A639" s="9" t="s">
        <v>252</v>
      </c>
      <c r="B639" s="9" t="s">
        <v>251</v>
      </c>
      <c r="C639" s="8" t="s">
        <v>149</v>
      </c>
      <c r="D639" s="9"/>
      <c r="E639" s="35" t="s">
        <v>375</v>
      </c>
      <c r="F639" s="52">
        <f>F640+F649+F654+F657</f>
        <v>12681.099999999999</v>
      </c>
      <c r="G639" s="52">
        <f>G640+G649+G654+G657</f>
        <v>8451.0999999999985</v>
      </c>
      <c r="H639" s="52">
        <f>H640+H649+H654+H657</f>
        <v>8451.0999999999985</v>
      </c>
    </row>
    <row r="640" spans="1:8" ht="36">
      <c r="A640" s="9" t="s">
        <v>252</v>
      </c>
      <c r="B640" s="9" t="s">
        <v>251</v>
      </c>
      <c r="C640" s="8" t="s">
        <v>485</v>
      </c>
      <c r="D640" s="9"/>
      <c r="E640" s="35" t="s">
        <v>544</v>
      </c>
      <c r="F640" s="52">
        <f>F641+F645+F647</f>
        <v>5767.4</v>
      </c>
      <c r="G640" s="52">
        <f>G641+G645+G647</f>
        <v>5767.4</v>
      </c>
      <c r="H640" s="52">
        <f>H641+H645+H647</f>
        <v>5767.4</v>
      </c>
    </row>
    <row r="641" spans="1:8" ht="72">
      <c r="A641" s="9" t="s">
        <v>252</v>
      </c>
      <c r="B641" s="9" t="s">
        <v>251</v>
      </c>
      <c r="C641" s="8" t="s">
        <v>485</v>
      </c>
      <c r="D641" s="18" t="s">
        <v>545</v>
      </c>
      <c r="E641" s="36" t="s">
        <v>546</v>
      </c>
      <c r="F641" s="52">
        <f>F642+F643+F644</f>
        <v>5590.4</v>
      </c>
      <c r="G641" s="52">
        <f>G642+G643+G644</f>
        <v>5590.4</v>
      </c>
      <c r="H641" s="52">
        <f>H642+H643+H644</f>
        <v>5590.4</v>
      </c>
    </row>
    <row r="642" spans="1:8" ht="24">
      <c r="A642" s="9" t="s">
        <v>252</v>
      </c>
      <c r="B642" s="9" t="s">
        <v>251</v>
      </c>
      <c r="C642" s="8" t="s">
        <v>485</v>
      </c>
      <c r="D642" s="19" t="s">
        <v>547</v>
      </c>
      <c r="E642" s="37" t="s">
        <v>176</v>
      </c>
      <c r="F642" s="52">
        <v>3382.7</v>
      </c>
      <c r="G642" s="52">
        <v>3382.7</v>
      </c>
      <c r="H642" s="52">
        <v>3382.7</v>
      </c>
    </row>
    <row r="643" spans="1:8" ht="24">
      <c r="A643" s="9" t="s">
        <v>252</v>
      </c>
      <c r="B643" s="9" t="s">
        <v>251</v>
      </c>
      <c r="C643" s="8" t="s">
        <v>485</v>
      </c>
      <c r="D643" s="19" t="s">
        <v>548</v>
      </c>
      <c r="E643" s="37" t="s">
        <v>549</v>
      </c>
      <c r="F643" s="52">
        <v>911</v>
      </c>
      <c r="G643" s="52">
        <v>911</v>
      </c>
      <c r="H643" s="52">
        <v>911</v>
      </c>
    </row>
    <row r="644" spans="1:8" ht="60">
      <c r="A644" s="9" t="s">
        <v>252</v>
      </c>
      <c r="B644" s="9" t="s">
        <v>251</v>
      </c>
      <c r="C644" s="8" t="s">
        <v>485</v>
      </c>
      <c r="D644" s="19">
        <v>129</v>
      </c>
      <c r="E644" s="37" t="s">
        <v>178</v>
      </c>
      <c r="F644" s="52">
        <v>1296.7</v>
      </c>
      <c r="G644" s="52">
        <v>1296.7</v>
      </c>
      <c r="H644" s="52">
        <v>1296.7</v>
      </c>
    </row>
    <row r="645" spans="1:8" ht="24">
      <c r="A645" s="9" t="s">
        <v>252</v>
      </c>
      <c r="B645" s="9" t="s">
        <v>251</v>
      </c>
      <c r="C645" s="8" t="s">
        <v>485</v>
      </c>
      <c r="D645" s="18" t="s">
        <v>243</v>
      </c>
      <c r="E645" s="36" t="s">
        <v>244</v>
      </c>
      <c r="F645" s="52">
        <f>F646</f>
        <v>175</v>
      </c>
      <c r="G645" s="52">
        <f>G646</f>
        <v>175</v>
      </c>
      <c r="H645" s="52">
        <f>H646</f>
        <v>175</v>
      </c>
    </row>
    <row r="646" spans="1:8" ht="24">
      <c r="A646" s="9" t="s">
        <v>252</v>
      </c>
      <c r="B646" s="9" t="s">
        <v>251</v>
      </c>
      <c r="C646" s="8" t="s">
        <v>485</v>
      </c>
      <c r="D646" s="9" t="s">
        <v>245</v>
      </c>
      <c r="E646" s="35" t="s">
        <v>228</v>
      </c>
      <c r="F646" s="52">
        <v>175</v>
      </c>
      <c r="G646" s="52">
        <v>175</v>
      </c>
      <c r="H646" s="52">
        <v>175</v>
      </c>
    </row>
    <row r="647" spans="1:8">
      <c r="A647" s="9" t="s">
        <v>252</v>
      </c>
      <c r="B647" s="9" t="s">
        <v>251</v>
      </c>
      <c r="C647" s="8" t="s">
        <v>485</v>
      </c>
      <c r="D647" s="18" t="s">
        <v>249</v>
      </c>
      <c r="E647" s="36" t="s">
        <v>250</v>
      </c>
      <c r="F647" s="52">
        <f>F648</f>
        <v>2</v>
      </c>
      <c r="G647" s="52">
        <f>G648</f>
        <v>2</v>
      </c>
      <c r="H647" s="52">
        <f>H648</f>
        <v>2</v>
      </c>
    </row>
    <row r="648" spans="1:8">
      <c r="A648" s="9" t="s">
        <v>252</v>
      </c>
      <c r="B648" s="9" t="s">
        <v>251</v>
      </c>
      <c r="C648" s="8" t="s">
        <v>485</v>
      </c>
      <c r="D648" s="9">
        <v>853</v>
      </c>
      <c r="E648" s="37" t="s">
        <v>536</v>
      </c>
      <c r="F648" s="52">
        <v>2</v>
      </c>
      <c r="G648" s="52">
        <v>2</v>
      </c>
      <c r="H648" s="52">
        <v>2</v>
      </c>
    </row>
    <row r="649" spans="1:8" ht="60">
      <c r="A649" s="9" t="s">
        <v>252</v>
      </c>
      <c r="B649" s="9" t="s">
        <v>251</v>
      </c>
      <c r="C649" s="8" t="s">
        <v>486</v>
      </c>
      <c r="D649" s="19"/>
      <c r="E649" s="37" t="s">
        <v>510</v>
      </c>
      <c r="F649" s="52">
        <f>F650</f>
        <v>2408.6999999999998</v>
      </c>
      <c r="G649" s="52">
        <f>G650</f>
        <v>2408.6999999999998</v>
      </c>
      <c r="H649" s="52">
        <f>H650</f>
        <v>2408.6999999999998</v>
      </c>
    </row>
    <row r="650" spans="1:8" ht="72">
      <c r="A650" s="9" t="s">
        <v>252</v>
      </c>
      <c r="B650" s="9" t="s">
        <v>251</v>
      </c>
      <c r="C650" s="8" t="s">
        <v>486</v>
      </c>
      <c r="D650" s="18" t="s">
        <v>545</v>
      </c>
      <c r="E650" s="36" t="s">
        <v>546</v>
      </c>
      <c r="F650" s="52">
        <f>F651+F652+F653</f>
        <v>2408.6999999999998</v>
      </c>
      <c r="G650" s="52">
        <f>G651+G652+G653</f>
        <v>2408.6999999999998</v>
      </c>
      <c r="H650" s="52">
        <f>H651+H652+H653</f>
        <v>2408.6999999999998</v>
      </c>
    </row>
    <row r="651" spans="1:8" ht="24">
      <c r="A651" s="9" t="s">
        <v>252</v>
      </c>
      <c r="B651" s="9" t="s">
        <v>251</v>
      </c>
      <c r="C651" s="8" t="s">
        <v>486</v>
      </c>
      <c r="D651" s="19" t="s">
        <v>547</v>
      </c>
      <c r="E651" s="37" t="s">
        <v>176</v>
      </c>
      <c r="F651" s="52">
        <v>1530</v>
      </c>
      <c r="G651" s="52">
        <v>1530</v>
      </c>
      <c r="H651" s="52">
        <v>1530</v>
      </c>
    </row>
    <row r="652" spans="1:8" ht="24">
      <c r="A652" s="9" t="s">
        <v>252</v>
      </c>
      <c r="B652" s="9" t="s">
        <v>251</v>
      </c>
      <c r="C652" s="8" t="s">
        <v>486</v>
      </c>
      <c r="D652" s="19" t="s">
        <v>548</v>
      </c>
      <c r="E652" s="37" t="s">
        <v>549</v>
      </c>
      <c r="F652" s="52">
        <v>320</v>
      </c>
      <c r="G652" s="52">
        <v>320</v>
      </c>
      <c r="H652" s="52">
        <v>320</v>
      </c>
    </row>
    <row r="653" spans="1:8" ht="60">
      <c r="A653" s="9" t="s">
        <v>252</v>
      </c>
      <c r="B653" s="9" t="s">
        <v>251</v>
      </c>
      <c r="C653" s="8" t="s">
        <v>486</v>
      </c>
      <c r="D653" s="19">
        <v>129</v>
      </c>
      <c r="E653" s="37" t="s">
        <v>178</v>
      </c>
      <c r="F653" s="52">
        <v>558.70000000000005</v>
      </c>
      <c r="G653" s="52">
        <v>558.70000000000005</v>
      </c>
      <c r="H653" s="52">
        <v>558.70000000000005</v>
      </c>
    </row>
    <row r="654" spans="1:8" ht="24">
      <c r="A654" s="9" t="s">
        <v>252</v>
      </c>
      <c r="B654" s="9" t="s">
        <v>251</v>
      </c>
      <c r="C654" s="8" t="s">
        <v>487</v>
      </c>
      <c r="D654" s="9"/>
      <c r="E654" s="35" t="s">
        <v>219</v>
      </c>
      <c r="F654" s="52">
        <f t="shared" ref="F654:H655" si="53">F655</f>
        <v>305</v>
      </c>
      <c r="G654" s="52">
        <f t="shared" si="53"/>
        <v>275</v>
      </c>
      <c r="H654" s="52">
        <f t="shared" si="53"/>
        <v>275</v>
      </c>
    </row>
    <row r="655" spans="1:8" ht="24">
      <c r="A655" s="9" t="s">
        <v>252</v>
      </c>
      <c r="B655" s="9" t="s">
        <v>251</v>
      </c>
      <c r="C655" s="8" t="s">
        <v>487</v>
      </c>
      <c r="D655" s="18" t="s">
        <v>243</v>
      </c>
      <c r="E655" s="36" t="s">
        <v>244</v>
      </c>
      <c r="F655" s="52">
        <f t="shared" si="53"/>
        <v>305</v>
      </c>
      <c r="G655" s="52">
        <f t="shared" si="53"/>
        <v>275</v>
      </c>
      <c r="H655" s="52">
        <f t="shared" si="53"/>
        <v>275</v>
      </c>
    </row>
    <row r="656" spans="1:8" ht="24">
      <c r="A656" s="9" t="s">
        <v>252</v>
      </c>
      <c r="B656" s="9" t="s">
        <v>251</v>
      </c>
      <c r="C656" s="8" t="s">
        <v>487</v>
      </c>
      <c r="D656" s="9" t="s">
        <v>245</v>
      </c>
      <c r="E656" s="35" t="s">
        <v>228</v>
      </c>
      <c r="F656" s="52">
        <v>305</v>
      </c>
      <c r="G656" s="52">
        <v>275</v>
      </c>
      <c r="H656" s="52">
        <v>275</v>
      </c>
    </row>
    <row r="657" spans="1:8" ht="36">
      <c r="A657" s="9" t="s">
        <v>252</v>
      </c>
      <c r="B657" s="9" t="s">
        <v>251</v>
      </c>
      <c r="C657" s="8" t="s">
        <v>362</v>
      </c>
      <c r="D657" s="9"/>
      <c r="E657" s="35" t="s">
        <v>204</v>
      </c>
      <c r="F657" s="52">
        <f>F658</f>
        <v>4200</v>
      </c>
      <c r="G657" s="52"/>
      <c r="H657" s="52"/>
    </row>
    <row r="658" spans="1:8" ht="48">
      <c r="A658" s="9" t="s">
        <v>252</v>
      </c>
      <c r="B658" s="9" t="s">
        <v>251</v>
      </c>
      <c r="C658" s="8" t="s">
        <v>362</v>
      </c>
      <c r="D658" s="18" t="s">
        <v>283</v>
      </c>
      <c r="E658" s="36" t="s">
        <v>284</v>
      </c>
      <c r="F658" s="52">
        <f>F659</f>
        <v>4200</v>
      </c>
      <c r="G658" s="52"/>
      <c r="H658" s="52"/>
    </row>
    <row r="659" spans="1:8" ht="24">
      <c r="A659" s="9" t="s">
        <v>252</v>
      </c>
      <c r="B659" s="9" t="s">
        <v>251</v>
      </c>
      <c r="C659" s="8" t="s">
        <v>362</v>
      </c>
      <c r="D659" s="9">
        <v>612</v>
      </c>
      <c r="E659" s="35" t="s">
        <v>532</v>
      </c>
      <c r="F659" s="52">
        <v>4200</v>
      </c>
      <c r="G659" s="52"/>
      <c r="H659" s="52"/>
    </row>
    <row r="660" spans="1:8" ht="24">
      <c r="A660" s="9" t="s">
        <v>252</v>
      </c>
      <c r="B660" s="9" t="s">
        <v>251</v>
      </c>
      <c r="C660" s="8" t="s">
        <v>130</v>
      </c>
      <c r="D660" s="8"/>
      <c r="E660" s="35" t="s">
        <v>67</v>
      </c>
      <c r="F660" s="52">
        <f t="shared" ref="F660:H661" si="54">F661</f>
        <v>661.2</v>
      </c>
      <c r="G660" s="52">
        <f t="shared" si="54"/>
        <v>661.2</v>
      </c>
      <c r="H660" s="52">
        <f t="shared" si="54"/>
        <v>661.2</v>
      </c>
    </row>
    <row r="661" spans="1:8" ht="36">
      <c r="A661" s="9" t="s">
        <v>252</v>
      </c>
      <c r="B661" s="9" t="s">
        <v>251</v>
      </c>
      <c r="C661" s="8" t="s">
        <v>411</v>
      </c>
      <c r="D661" s="8"/>
      <c r="E661" s="35" t="s">
        <v>68</v>
      </c>
      <c r="F661" s="49">
        <f t="shared" si="54"/>
        <v>661.2</v>
      </c>
      <c r="G661" s="49">
        <f t="shared" si="54"/>
        <v>661.2</v>
      </c>
      <c r="H661" s="49">
        <f t="shared" si="54"/>
        <v>661.2</v>
      </c>
    </row>
    <row r="662" spans="1:8" ht="60">
      <c r="A662" s="9" t="s">
        <v>252</v>
      </c>
      <c r="B662" s="9" t="s">
        <v>251</v>
      </c>
      <c r="C662" s="20" t="s">
        <v>488</v>
      </c>
      <c r="D662" s="50"/>
      <c r="E662" s="42" t="s">
        <v>181</v>
      </c>
      <c r="F662" s="49">
        <f>F663+F667</f>
        <v>661.2</v>
      </c>
      <c r="G662" s="49">
        <f>G663+G667</f>
        <v>661.2</v>
      </c>
      <c r="H662" s="49">
        <f>H663+H667</f>
        <v>661.2</v>
      </c>
    </row>
    <row r="663" spans="1:8" ht="72">
      <c r="A663" s="9" t="s">
        <v>252</v>
      </c>
      <c r="B663" s="9" t="s">
        <v>251</v>
      </c>
      <c r="C663" s="20" t="s">
        <v>488</v>
      </c>
      <c r="D663" s="18" t="s">
        <v>545</v>
      </c>
      <c r="E663" s="36" t="s">
        <v>546</v>
      </c>
      <c r="F663" s="49">
        <f>F664+F665+F666</f>
        <v>623.1</v>
      </c>
      <c r="G663" s="49">
        <f>G664+G665+G666</f>
        <v>623.1</v>
      </c>
      <c r="H663" s="49">
        <f>H664+H665+H666</f>
        <v>623.1</v>
      </c>
    </row>
    <row r="664" spans="1:8" ht="24">
      <c r="A664" s="9" t="s">
        <v>252</v>
      </c>
      <c r="B664" s="9" t="s">
        <v>251</v>
      </c>
      <c r="C664" s="20" t="s">
        <v>488</v>
      </c>
      <c r="D664" s="19" t="s">
        <v>547</v>
      </c>
      <c r="E664" s="37" t="s">
        <v>176</v>
      </c>
      <c r="F664" s="49">
        <v>337.6</v>
      </c>
      <c r="G664" s="49">
        <v>367.6</v>
      </c>
      <c r="H664" s="49">
        <v>367.6</v>
      </c>
    </row>
    <row r="665" spans="1:8" ht="24">
      <c r="A665" s="9" t="s">
        <v>252</v>
      </c>
      <c r="B665" s="9" t="s">
        <v>251</v>
      </c>
      <c r="C665" s="20" t="s">
        <v>488</v>
      </c>
      <c r="D665" s="19" t="s">
        <v>548</v>
      </c>
      <c r="E665" s="37" t="s">
        <v>549</v>
      </c>
      <c r="F665" s="49">
        <v>111</v>
      </c>
      <c r="G665" s="49">
        <v>111</v>
      </c>
      <c r="H665" s="49">
        <v>111</v>
      </c>
    </row>
    <row r="666" spans="1:8" ht="60">
      <c r="A666" s="9" t="s">
        <v>252</v>
      </c>
      <c r="B666" s="9" t="s">
        <v>251</v>
      </c>
      <c r="C666" s="20" t="s">
        <v>488</v>
      </c>
      <c r="D666" s="19">
        <v>129</v>
      </c>
      <c r="E666" s="37" t="s">
        <v>178</v>
      </c>
      <c r="F666" s="49">
        <v>174.5</v>
      </c>
      <c r="G666" s="49">
        <v>144.5</v>
      </c>
      <c r="H666" s="49">
        <v>144.5</v>
      </c>
    </row>
    <row r="667" spans="1:8" ht="24">
      <c r="A667" s="9" t="s">
        <v>252</v>
      </c>
      <c r="B667" s="9" t="s">
        <v>251</v>
      </c>
      <c r="C667" s="20" t="s">
        <v>488</v>
      </c>
      <c r="D667" s="18" t="s">
        <v>243</v>
      </c>
      <c r="E667" s="36" t="s">
        <v>244</v>
      </c>
      <c r="F667" s="49">
        <f>F668</f>
        <v>38.1</v>
      </c>
      <c r="G667" s="49">
        <f>G668</f>
        <v>38.1</v>
      </c>
      <c r="H667" s="49">
        <f>H668</f>
        <v>38.1</v>
      </c>
    </row>
    <row r="668" spans="1:8" ht="24">
      <c r="A668" s="9" t="s">
        <v>252</v>
      </c>
      <c r="B668" s="9" t="s">
        <v>251</v>
      </c>
      <c r="C668" s="20" t="s">
        <v>488</v>
      </c>
      <c r="D668" s="9" t="s">
        <v>245</v>
      </c>
      <c r="E668" s="35" t="s">
        <v>246</v>
      </c>
      <c r="F668" s="49">
        <v>38.1</v>
      </c>
      <c r="G668" s="49">
        <v>38.1</v>
      </c>
      <c r="H668" s="49">
        <v>38.1</v>
      </c>
    </row>
    <row r="669" spans="1:8">
      <c r="A669" s="12" t="s">
        <v>247</v>
      </c>
      <c r="B669" s="12" t="s">
        <v>235</v>
      </c>
      <c r="C669" s="13"/>
      <c r="D669" s="12"/>
      <c r="E669" s="39" t="s">
        <v>57</v>
      </c>
      <c r="F669" s="51">
        <f>F670</f>
        <v>27767.21</v>
      </c>
      <c r="G669" s="51">
        <f>G670</f>
        <v>16552.7</v>
      </c>
      <c r="H669" s="51">
        <f>H670</f>
        <v>16552.7</v>
      </c>
    </row>
    <row r="670" spans="1:8">
      <c r="A670" s="12" t="s">
        <v>247</v>
      </c>
      <c r="B670" s="12" t="s">
        <v>241</v>
      </c>
      <c r="C670" s="8"/>
      <c r="D670" s="9"/>
      <c r="E670" s="35" t="s">
        <v>291</v>
      </c>
      <c r="F670" s="51">
        <f>F671+F720</f>
        <v>27767.21</v>
      </c>
      <c r="G670" s="51">
        <f>G671+G720</f>
        <v>16552.7</v>
      </c>
      <c r="H670" s="51">
        <f>H671+H720</f>
        <v>16552.7</v>
      </c>
    </row>
    <row r="671" spans="1:8" ht="36">
      <c r="A671" s="9" t="s">
        <v>247</v>
      </c>
      <c r="B671" s="9" t="s">
        <v>241</v>
      </c>
      <c r="C671" s="8" t="s">
        <v>133</v>
      </c>
      <c r="D671" s="9"/>
      <c r="E671" s="35" t="s">
        <v>191</v>
      </c>
      <c r="F671" s="52">
        <f>F672+F715</f>
        <v>27767.21</v>
      </c>
      <c r="G671" s="52">
        <f>G672+G715</f>
        <v>15652.7</v>
      </c>
      <c r="H671" s="52">
        <f>H672+H715</f>
        <v>15652.7</v>
      </c>
    </row>
    <row r="672" spans="1:8" ht="36">
      <c r="A672" s="9" t="s">
        <v>247</v>
      </c>
      <c r="B672" s="9" t="s">
        <v>241</v>
      </c>
      <c r="C672" s="8" t="s">
        <v>134</v>
      </c>
      <c r="D672" s="9"/>
      <c r="E672" s="35" t="s">
        <v>331</v>
      </c>
      <c r="F672" s="49">
        <f>F673+F694</f>
        <v>27247.21</v>
      </c>
      <c r="G672" s="49">
        <f>G673+G694</f>
        <v>15132.7</v>
      </c>
      <c r="H672" s="49">
        <f>H673+H694</f>
        <v>15132.7</v>
      </c>
    </row>
    <row r="673" spans="1:8" ht="24">
      <c r="A673" s="9" t="s">
        <v>247</v>
      </c>
      <c r="B673" s="9" t="s">
        <v>241</v>
      </c>
      <c r="C673" s="8" t="s">
        <v>135</v>
      </c>
      <c r="D673" s="9"/>
      <c r="E673" s="35" t="s">
        <v>159</v>
      </c>
      <c r="F673" s="49">
        <f>F674+F677+F680+F683+F686+F691</f>
        <v>9941.3569999999982</v>
      </c>
      <c r="G673" s="49">
        <f>G674+G677+G680</f>
        <v>5235</v>
      </c>
      <c r="H673" s="49">
        <f>H674+H677+H680</f>
        <v>5235</v>
      </c>
    </row>
    <row r="674" spans="1:8" ht="48">
      <c r="A674" s="9" t="s">
        <v>247</v>
      </c>
      <c r="B674" s="9" t="s">
        <v>241</v>
      </c>
      <c r="C674" s="8" t="s">
        <v>489</v>
      </c>
      <c r="D674" s="18"/>
      <c r="E674" s="36" t="s">
        <v>324</v>
      </c>
      <c r="F674" s="49">
        <f t="shared" ref="F674:H675" si="55">F675</f>
        <v>5230.7</v>
      </c>
      <c r="G674" s="49">
        <f t="shared" si="55"/>
        <v>5235</v>
      </c>
      <c r="H674" s="49">
        <f t="shared" si="55"/>
        <v>5235</v>
      </c>
    </row>
    <row r="675" spans="1:8" ht="48">
      <c r="A675" s="9" t="s">
        <v>247</v>
      </c>
      <c r="B675" s="9" t="s">
        <v>241</v>
      </c>
      <c r="C675" s="8" t="s">
        <v>489</v>
      </c>
      <c r="D675" s="18" t="s">
        <v>283</v>
      </c>
      <c r="E675" s="36" t="s">
        <v>284</v>
      </c>
      <c r="F675" s="49">
        <f t="shared" si="55"/>
        <v>5230.7</v>
      </c>
      <c r="G675" s="49">
        <f t="shared" si="55"/>
        <v>5235</v>
      </c>
      <c r="H675" s="49">
        <f t="shared" si="55"/>
        <v>5235</v>
      </c>
    </row>
    <row r="676" spans="1:8" ht="72">
      <c r="A676" s="9" t="s">
        <v>247</v>
      </c>
      <c r="B676" s="9" t="s">
        <v>241</v>
      </c>
      <c r="C676" s="8" t="s">
        <v>489</v>
      </c>
      <c r="D676" s="9" t="s">
        <v>286</v>
      </c>
      <c r="E676" s="35" t="s">
        <v>623</v>
      </c>
      <c r="F676" s="49">
        <v>5230.7</v>
      </c>
      <c r="G676" s="49">
        <v>5235</v>
      </c>
      <c r="H676" s="49">
        <v>5235</v>
      </c>
    </row>
    <row r="677" spans="1:8" ht="36">
      <c r="A677" s="9" t="s">
        <v>247</v>
      </c>
      <c r="B677" s="9" t="s">
        <v>241</v>
      </c>
      <c r="C677" s="8" t="s">
        <v>490</v>
      </c>
      <c r="D677" s="9"/>
      <c r="E677" s="37" t="s">
        <v>180</v>
      </c>
      <c r="F677" s="49">
        <f t="shared" ref="F677:H678" si="56">F678</f>
        <v>200</v>
      </c>
      <c r="G677" s="49">
        <f t="shared" si="56"/>
        <v>0</v>
      </c>
      <c r="H677" s="49">
        <f t="shared" si="56"/>
        <v>0</v>
      </c>
    </row>
    <row r="678" spans="1:8" ht="48">
      <c r="A678" s="9" t="s">
        <v>247</v>
      </c>
      <c r="B678" s="9" t="s">
        <v>241</v>
      </c>
      <c r="C678" s="8" t="s">
        <v>490</v>
      </c>
      <c r="D678" s="18" t="s">
        <v>283</v>
      </c>
      <c r="E678" s="36" t="s">
        <v>284</v>
      </c>
      <c r="F678" s="49">
        <f t="shared" si="56"/>
        <v>200</v>
      </c>
      <c r="G678" s="49">
        <f t="shared" si="56"/>
        <v>0</v>
      </c>
      <c r="H678" s="49">
        <f t="shared" si="56"/>
        <v>0</v>
      </c>
    </row>
    <row r="679" spans="1:8" ht="24">
      <c r="A679" s="9" t="s">
        <v>247</v>
      </c>
      <c r="B679" s="9" t="s">
        <v>241</v>
      </c>
      <c r="C679" s="8" t="s">
        <v>490</v>
      </c>
      <c r="D679" s="9">
        <v>612</v>
      </c>
      <c r="E679" s="35" t="s">
        <v>532</v>
      </c>
      <c r="F679" s="49">
        <v>200</v>
      </c>
      <c r="G679" s="49"/>
      <c r="H679" s="49"/>
    </row>
    <row r="680" spans="1:8" ht="36">
      <c r="A680" s="9" t="s">
        <v>247</v>
      </c>
      <c r="B680" s="9" t="s">
        <v>241</v>
      </c>
      <c r="C680" s="8" t="s">
        <v>491</v>
      </c>
      <c r="D680" s="9"/>
      <c r="E680" s="35" t="s">
        <v>513</v>
      </c>
      <c r="F680" s="49">
        <f>F681</f>
        <v>2681.62</v>
      </c>
      <c r="G680" s="49"/>
      <c r="H680" s="49"/>
    </row>
    <row r="681" spans="1:8" ht="48">
      <c r="A681" s="9" t="s">
        <v>247</v>
      </c>
      <c r="B681" s="9" t="s">
        <v>241</v>
      </c>
      <c r="C681" s="8" t="s">
        <v>491</v>
      </c>
      <c r="D681" s="18" t="s">
        <v>283</v>
      </c>
      <c r="E681" s="36" t="s">
        <v>284</v>
      </c>
      <c r="F681" s="49">
        <f>F682</f>
        <v>2681.62</v>
      </c>
      <c r="G681" s="49"/>
      <c r="H681" s="49"/>
    </row>
    <row r="682" spans="1:8" ht="24">
      <c r="A682" s="9" t="s">
        <v>247</v>
      </c>
      <c r="B682" s="9" t="s">
        <v>241</v>
      </c>
      <c r="C682" s="8" t="s">
        <v>491</v>
      </c>
      <c r="D682" s="9">
        <v>612</v>
      </c>
      <c r="E682" s="35" t="s">
        <v>532</v>
      </c>
      <c r="F682" s="49">
        <v>2681.62</v>
      </c>
      <c r="G682" s="49"/>
      <c r="H682" s="49"/>
    </row>
    <row r="683" spans="1:8" ht="24">
      <c r="A683" s="9" t="s">
        <v>247</v>
      </c>
      <c r="B683" s="9" t="s">
        <v>241</v>
      </c>
      <c r="C683" s="8" t="s">
        <v>272</v>
      </c>
      <c r="D683" s="9"/>
      <c r="E683" s="35" t="s">
        <v>273</v>
      </c>
      <c r="F683" s="49">
        <f>F684</f>
        <v>45</v>
      </c>
      <c r="G683" s="49"/>
      <c r="H683" s="49"/>
    </row>
    <row r="684" spans="1:8" ht="48">
      <c r="A684" s="9" t="s">
        <v>247</v>
      </c>
      <c r="B684" s="9" t="s">
        <v>241</v>
      </c>
      <c r="C684" s="8" t="s">
        <v>272</v>
      </c>
      <c r="D684" s="18" t="s">
        <v>283</v>
      </c>
      <c r="E684" s="36" t="s">
        <v>284</v>
      </c>
      <c r="F684" s="49">
        <f>F685</f>
        <v>45</v>
      </c>
      <c r="G684" s="49"/>
      <c r="H684" s="49"/>
    </row>
    <row r="685" spans="1:8" ht="24">
      <c r="A685" s="9" t="s">
        <v>247</v>
      </c>
      <c r="B685" s="9" t="s">
        <v>241</v>
      </c>
      <c r="C685" s="8" t="s">
        <v>272</v>
      </c>
      <c r="D685" s="9">
        <v>612</v>
      </c>
      <c r="E685" s="35" t="s">
        <v>532</v>
      </c>
      <c r="F685" s="49">
        <v>45</v>
      </c>
      <c r="G685" s="49"/>
      <c r="H685" s="49"/>
    </row>
    <row r="686" spans="1:8" ht="48">
      <c r="A686" s="9" t="s">
        <v>247</v>
      </c>
      <c r="B686" s="9" t="s">
        <v>241</v>
      </c>
      <c r="C686" s="8" t="s">
        <v>213</v>
      </c>
      <c r="D686" s="9"/>
      <c r="E686" s="35" t="s">
        <v>212</v>
      </c>
      <c r="F686" s="49">
        <f>F687+F689</f>
        <v>1779.7369999999999</v>
      </c>
      <c r="G686" s="49"/>
      <c r="H686" s="49"/>
    </row>
    <row r="687" spans="1:8">
      <c r="A687" s="9" t="s">
        <v>247</v>
      </c>
      <c r="B687" s="9" t="s">
        <v>241</v>
      </c>
      <c r="C687" s="8" t="s">
        <v>213</v>
      </c>
      <c r="D687" s="9">
        <v>500</v>
      </c>
      <c r="E687" s="35" t="s">
        <v>292</v>
      </c>
      <c r="F687" s="49">
        <f>F688</f>
        <v>1353.2819999999999</v>
      </c>
      <c r="G687" s="49"/>
      <c r="H687" s="49"/>
    </row>
    <row r="688" spans="1:8">
      <c r="A688" s="9" t="s">
        <v>247</v>
      </c>
      <c r="B688" s="9" t="s">
        <v>241</v>
      </c>
      <c r="C688" s="8" t="s">
        <v>213</v>
      </c>
      <c r="D688" s="14" t="s">
        <v>293</v>
      </c>
      <c r="E688" s="45" t="s">
        <v>294</v>
      </c>
      <c r="F688" s="49">
        <v>1353.2819999999999</v>
      </c>
      <c r="G688" s="49"/>
      <c r="H688" s="49"/>
    </row>
    <row r="689" spans="1:8" ht="48">
      <c r="A689" s="9" t="s">
        <v>247</v>
      </c>
      <c r="B689" s="9" t="s">
        <v>241</v>
      </c>
      <c r="C689" s="8" t="s">
        <v>213</v>
      </c>
      <c r="D689" s="18" t="s">
        <v>283</v>
      </c>
      <c r="E689" s="36" t="s">
        <v>284</v>
      </c>
      <c r="F689" s="49">
        <f>F690</f>
        <v>426.45499999999998</v>
      </c>
      <c r="G689" s="49"/>
      <c r="H689" s="49"/>
    </row>
    <row r="690" spans="1:8" ht="72">
      <c r="A690" s="9" t="s">
        <v>247</v>
      </c>
      <c r="B690" s="9" t="s">
        <v>241</v>
      </c>
      <c r="C690" s="8" t="s">
        <v>213</v>
      </c>
      <c r="D690" s="9" t="s">
        <v>286</v>
      </c>
      <c r="E690" s="35" t="s">
        <v>623</v>
      </c>
      <c r="F690" s="49">
        <v>426.45499999999998</v>
      </c>
      <c r="G690" s="49"/>
      <c r="H690" s="49"/>
    </row>
    <row r="691" spans="1:8" ht="36">
      <c r="A691" s="9" t="s">
        <v>247</v>
      </c>
      <c r="B691" s="9" t="s">
        <v>241</v>
      </c>
      <c r="C691" s="8" t="s">
        <v>210</v>
      </c>
      <c r="D691" s="9"/>
      <c r="E691" s="35" t="s">
        <v>211</v>
      </c>
      <c r="F691" s="49">
        <f>F692</f>
        <v>4.3</v>
      </c>
      <c r="G691" s="49"/>
      <c r="H691" s="49"/>
    </row>
    <row r="692" spans="1:8" ht="48">
      <c r="A692" s="9" t="s">
        <v>247</v>
      </c>
      <c r="B692" s="9" t="s">
        <v>241</v>
      </c>
      <c r="C692" s="8" t="s">
        <v>210</v>
      </c>
      <c r="D692" s="18" t="s">
        <v>283</v>
      </c>
      <c r="E692" s="36" t="s">
        <v>284</v>
      </c>
      <c r="F692" s="49">
        <f>F693</f>
        <v>4.3</v>
      </c>
      <c r="G692" s="49"/>
      <c r="H692" s="49"/>
    </row>
    <row r="693" spans="1:8" ht="72">
      <c r="A693" s="9" t="s">
        <v>247</v>
      </c>
      <c r="B693" s="9" t="s">
        <v>241</v>
      </c>
      <c r="C693" s="8" t="s">
        <v>210</v>
      </c>
      <c r="D693" s="9" t="s">
        <v>286</v>
      </c>
      <c r="E693" s="35" t="s">
        <v>623</v>
      </c>
      <c r="F693" s="49">
        <v>4.3</v>
      </c>
      <c r="G693" s="49"/>
      <c r="H693" s="49"/>
    </row>
    <row r="694" spans="1:8" ht="24">
      <c r="A694" s="9" t="s">
        <v>247</v>
      </c>
      <c r="B694" s="9" t="s">
        <v>241</v>
      </c>
      <c r="C694" s="8" t="s">
        <v>187</v>
      </c>
      <c r="D694" s="9"/>
      <c r="E694" s="35" t="s">
        <v>160</v>
      </c>
      <c r="F694" s="49">
        <f>F695+F701+F704+F709+F698+F712</f>
        <v>17305.853000000003</v>
      </c>
      <c r="G694" s="49">
        <f>G695</f>
        <v>9897.7000000000007</v>
      </c>
      <c r="H694" s="49">
        <f>H695</f>
        <v>9897.7000000000007</v>
      </c>
    </row>
    <row r="695" spans="1:8" ht="48">
      <c r="A695" s="9" t="s">
        <v>247</v>
      </c>
      <c r="B695" s="9" t="s">
        <v>241</v>
      </c>
      <c r="C695" s="8" t="s">
        <v>492</v>
      </c>
      <c r="D695" s="9"/>
      <c r="E695" s="37" t="s">
        <v>225</v>
      </c>
      <c r="F695" s="49">
        <f t="shared" ref="F695:H696" si="57">F696</f>
        <v>9887.1</v>
      </c>
      <c r="G695" s="49">
        <f t="shared" si="57"/>
        <v>9897.7000000000007</v>
      </c>
      <c r="H695" s="49">
        <f t="shared" si="57"/>
        <v>9897.7000000000007</v>
      </c>
    </row>
    <row r="696" spans="1:8" ht="48">
      <c r="A696" s="9" t="s">
        <v>247</v>
      </c>
      <c r="B696" s="9" t="s">
        <v>241</v>
      </c>
      <c r="C696" s="8" t="s">
        <v>492</v>
      </c>
      <c r="D696" s="18" t="s">
        <v>283</v>
      </c>
      <c r="E696" s="36" t="s">
        <v>284</v>
      </c>
      <c r="F696" s="49">
        <f t="shared" si="57"/>
        <v>9887.1</v>
      </c>
      <c r="G696" s="49">
        <f t="shared" si="57"/>
        <v>9897.7000000000007</v>
      </c>
      <c r="H696" s="49">
        <f t="shared" si="57"/>
        <v>9897.7000000000007</v>
      </c>
    </row>
    <row r="697" spans="1:8" ht="72">
      <c r="A697" s="9" t="s">
        <v>247</v>
      </c>
      <c r="B697" s="9" t="s">
        <v>241</v>
      </c>
      <c r="C697" s="8" t="s">
        <v>492</v>
      </c>
      <c r="D697" s="9" t="s">
        <v>286</v>
      </c>
      <c r="E697" s="35" t="s">
        <v>623</v>
      </c>
      <c r="F697" s="49">
        <v>9887.1</v>
      </c>
      <c r="G697" s="49">
        <v>9897.7000000000007</v>
      </c>
      <c r="H697" s="49">
        <v>9897.7000000000007</v>
      </c>
    </row>
    <row r="698" spans="1:8" ht="36">
      <c r="A698" s="9" t="s">
        <v>247</v>
      </c>
      <c r="B698" s="9" t="s">
        <v>241</v>
      </c>
      <c r="C698" s="8" t="s">
        <v>580</v>
      </c>
      <c r="D698" s="9"/>
      <c r="E698" s="35" t="s">
        <v>579</v>
      </c>
      <c r="F698" s="49">
        <f>F699</f>
        <v>1822.39</v>
      </c>
      <c r="G698" s="49"/>
      <c r="H698" s="49"/>
    </row>
    <row r="699" spans="1:8" ht="48">
      <c r="A699" s="9" t="s">
        <v>247</v>
      </c>
      <c r="B699" s="9" t="s">
        <v>241</v>
      </c>
      <c r="C699" s="8" t="s">
        <v>580</v>
      </c>
      <c r="D699" s="18" t="s">
        <v>283</v>
      </c>
      <c r="E699" s="36" t="s">
        <v>284</v>
      </c>
      <c r="F699" s="49">
        <f>F700</f>
        <v>1822.39</v>
      </c>
      <c r="G699" s="49"/>
      <c r="H699" s="49"/>
    </row>
    <row r="700" spans="1:8" ht="24">
      <c r="A700" s="9" t="s">
        <v>247</v>
      </c>
      <c r="B700" s="9" t="s">
        <v>241</v>
      </c>
      <c r="C700" s="8" t="s">
        <v>580</v>
      </c>
      <c r="D700" s="9">
        <v>612</v>
      </c>
      <c r="E700" s="35" t="s">
        <v>532</v>
      </c>
      <c r="F700" s="49">
        <v>1822.39</v>
      </c>
      <c r="G700" s="49"/>
      <c r="H700" s="49"/>
    </row>
    <row r="701" spans="1:8" ht="36">
      <c r="A701" s="9" t="s">
        <v>247</v>
      </c>
      <c r="B701" s="9" t="s">
        <v>241</v>
      </c>
      <c r="C701" s="8" t="s">
        <v>274</v>
      </c>
      <c r="D701" s="9"/>
      <c r="E701" s="35" t="s">
        <v>275</v>
      </c>
      <c r="F701" s="49">
        <f>F702</f>
        <v>186.6</v>
      </c>
      <c r="G701" s="49"/>
      <c r="H701" s="49"/>
    </row>
    <row r="702" spans="1:8" ht="48">
      <c r="A702" s="9" t="s">
        <v>247</v>
      </c>
      <c r="B702" s="9" t="s">
        <v>241</v>
      </c>
      <c r="C702" s="8" t="s">
        <v>274</v>
      </c>
      <c r="D702" s="18" t="s">
        <v>283</v>
      </c>
      <c r="E702" s="36" t="s">
        <v>284</v>
      </c>
      <c r="F702" s="49">
        <f>F703</f>
        <v>186.6</v>
      </c>
      <c r="G702" s="49"/>
      <c r="H702" s="49"/>
    </row>
    <row r="703" spans="1:8" ht="24">
      <c r="A703" s="9" t="s">
        <v>247</v>
      </c>
      <c r="B703" s="9" t="s">
        <v>241</v>
      </c>
      <c r="C703" s="8" t="s">
        <v>274</v>
      </c>
      <c r="D703" s="9">
        <v>612</v>
      </c>
      <c r="E703" s="35" t="s">
        <v>532</v>
      </c>
      <c r="F703" s="49">
        <v>186.6</v>
      </c>
      <c r="G703" s="49"/>
      <c r="H703" s="49"/>
    </row>
    <row r="704" spans="1:8" ht="48">
      <c r="A704" s="9" t="s">
        <v>247</v>
      </c>
      <c r="B704" s="9" t="s">
        <v>241</v>
      </c>
      <c r="C704" s="8" t="s">
        <v>214</v>
      </c>
      <c r="D704" s="9"/>
      <c r="E704" s="35" t="s">
        <v>217</v>
      </c>
      <c r="F704" s="49">
        <f>F705+F707</f>
        <v>5349.1630000000005</v>
      </c>
      <c r="G704" s="49"/>
      <c r="H704" s="49"/>
    </row>
    <row r="705" spans="1:8">
      <c r="A705" s="9" t="s">
        <v>247</v>
      </c>
      <c r="B705" s="9" t="s">
        <v>241</v>
      </c>
      <c r="C705" s="8" t="s">
        <v>214</v>
      </c>
      <c r="D705" s="9">
        <v>500</v>
      </c>
      <c r="E705" s="35" t="s">
        <v>292</v>
      </c>
      <c r="F705" s="49">
        <f>F706</f>
        <v>4297.2420000000002</v>
      </c>
      <c r="G705" s="49"/>
      <c r="H705" s="49"/>
    </row>
    <row r="706" spans="1:8">
      <c r="A706" s="9" t="s">
        <v>247</v>
      </c>
      <c r="B706" s="9" t="s">
        <v>241</v>
      </c>
      <c r="C706" s="8" t="s">
        <v>214</v>
      </c>
      <c r="D706" s="14" t="s">
        <v>293</v>
      </c>
      <c r="E706" s="45" t="s">
        <v>294</v>
      </c>
      <c r="F706" s="49">
        <v>4297.2420000000002</v>
      </c>
      <c r="G706" s="49"/>
      <c r="H706" s="49"/>
    </row>
    <row r="707" spans="1:8" ht="48">
      <c r="A707" s="9" t="s">
        <v>247</v>
      </c>
      <c r="B707" s="9" t="s">
        <v>241</v>
      </c>
      <c r="C707" s="8" t="s">
        <v>214</v>
      </c>
      <c r="D707" s="18" t="s">
        <v>283</v>
      </c>
      <c r="E707" s="36" t="s">
        <v>284</v>
      </c>
      <c r="F707" s="49">
        <f>F708</f>
        <v>1051.921</v>
      </c>
      <c r="G707" s="49"/>
      <c r="H707" s="49"/>
    </row>
    <row r="708" spans="1:8" ht="72">
      <c r="A708" s="9" t="s">
        <v>247</v>
      </c>
      <c r="B708" s="9" t="s">
        <v>241</v>
      </c>
      <c r="C708" s="8" t="s">
        <v>214</v>
      </c>
      <c r="D708" s="9" t="s">
        <v>286</v>
      </c>
      <c r="E708" s="35" t="s">
        <v>623</v>
      </c>
      <c r="F708" s="49">
        <v>1051.921</v>
      </c>
      <c r="G708" s="49"/>
      <c r="H708" s="49"/>
    </row>
    <row r="709" spans="1:8" ht="48">
      <c r="A709" s="9" t="s">
        <v>247</v>
      </c>
      <c r="B709" s="9" t="s">
        <v>241</v>
      </c>
      <c r="C709" s="8" t="s">
        <v>215</v>
      </c>
      <c r="D709" s="9"/>
      <c r="E709" s="35" t="s">
        <v>216</v>
      </c>
      <c r="F709" s="49">
        <f>F710</f>
        <v>10.6</v>
      </c>
      <c r="G709" s="49"/>
      <c r="H709" s="49"/>
    </row>
    <row r="710" spans="1:8" ht="48">
      <c r="A710" s="9" t="s">
        <v>247</v>
      </c>
      <c r="B710" s="9" t="s">
        <v>241</v>
      </c>
      <c r="C710" s="8" t="s">
        <v>215</v>
      </c>
      <c r="D710" s="18" t="s">
        <v>283</v>
      </c>
      <c r="E710" s="36" t="s">
        <v>284</v>
      </c>
      <c r="F710" s="49">
        <f>F711</f>
        <v>10.6</v>
      </c>
      <c r="G710" s="49"/>
      <c r="H710" s="49"/>
    </row>
    <row r="711" spans="1:8" ht="72">
      <c r="A711" s="9" t="s">
        <v>247</v>
      </c>
      <c r="B711" s="9" t="s">
        <v>241</v>
      </c>
      <c r="C711" s="8" t="s">
        <v>215</v>
      </c>
      <c r="D711" s="9" t="s">
        <v>286</v>
      </c>
      <c r="E711" s="35" t="s">
        <v>623</v>
      </c>
      <c r="F711" s="49">
        <v>10.6</v>
      </c>
      <c r="G711" s="49"/>
      <c r="H711" s="49"/>
    </row>
    <row r="712" spans="1:8" ht="48">
      <c r="A712" s="9" t="s">
        <v>247</v>
      </c>
      <c r="B712" s="9" t="s">
        <v>241</v>
      </c>
      <c r="C712" s="8" t="s">
        <v>633</v>
      </c>
      <c r="D712" s="9"/>
      <c r="E712" s="35" t="s">
        <v>632</v>
      </c>
      <c r="F712" s="49">
        <f>F713</f>
        <v>50</v>
      </c>
      <c r="G712" s="49"/>
      <c r="H712" s="49"/>
    </row>
    <row r="713" spans="1:8" ht="48">
      <c r="A713" s="9" t="s">
        <v>247</v>
      </c>
      <c r="B713" s="9" t="s">
        <v>241</v>
      </c>
      <c r="C713" s="8" t="s">
        <v>633</v>
      </c>
      <c r="D713" s="18" t="s">
        <v>283</v>
      </c>
      <c r="E713" s="36" t="s">
        <v>284</v>
      </c>
      <c r="F713" s="49">
        <f>F714</f>
        <v>50</v>
      </c>
      <c r="G713" s="49"/>
      <c r="H713" s="49"/>
    </row>
    <row r="714" spans="1:8" ht="24">
      <c r="A714" s="9" t="s">
        <v>247</v>
      </c>
      <c r="B714" s="9" t="s">
        <v>241</v>
      </c>
      <c r="C714" s="8" t="s">
        <v>633</v>
      </c>
      <c r="D714" s="9">
        <v>612</v>
      </c>
      <c r="E714" s="35" t="s">
        <v>532</v>
      </c>
      <c r="F714" s="49">
        <v>50</v>
      </c>
      <c r="G714" s="49"/>
      <c r="H714" s="49"/>
    </row>
    <row r="715" spans="1:8" ht="24">
      <c r="A715" s="9" t="s">
        <v>247</v>
      </c>
      <c r="B715" s="9" t="s">
        <v>241</v>
      </c>
      <c r="C715" s="8" t="s">
        <v>185</v>
      </c>
      <c r="D715" s="9"/>
      <c r="E715" s="35" t="s">
        <v>161</v>
      </c>
      <c r="F715" s="49">
        <f>F716</f>
        <v>520</v>
      </c>
      <c r="G715" s="49">
        <f t="shared" ref="G715:H718" si="58">G716</f>
        <v>520</v>
      </c>
      <c r="H715" s="49">
        <f t="shared" si="58"/>
        <v>520</v>
      </c>
    </row>
    <row r="716" spans="1:8" ht="36">
      <c r="A716" s="9" t="s">
        <v>247</v>
      </c>
      <c r="B716" s="9" t="s">
        <v>241</v>
      </c>
      <c r="C716" s="8" t="s">
        <v>186</v>
      </c>
      <c r="D716" s="9"/>
      <c r="E716" s="35" t="s">
        <v>162</v>
      </c>
      <c r="F716" s="49">
        <f>F717</f>
        <v>520</v>
      </c>
      <c r="G716" s="49">
        <f t="shared" si="58"/>
        <v>520</v>
      </c>
      <c r="H716" s="49">
        <f t="shared" si="58"/>
        <v>520</v>
      </c>
    </row>
    <row r="717" spans="1:8" ht="60">
      <c r="A717" s="9" t="s">
        <v>247</v>
      </c>
      <c r="B717" s="9" t="s">
        <v>241</v>
      </c>
      <c r="C717" s="8" t="s">
        <v>493</v>
      </c>
      <c r="D717" s="9"/>
      <c r="E717" s="35" t="s">
        <v>304</v>
      </c>
      <c r="F717" s="49">
        <f>F718</f>
        <v>520</v>
      </c>
      <c r="G717" s="49">
        <f t="shared" si="58"/>
        <v>520</v>
      </c>
      <c r="H717" s="49">
        <f t="shared" si="58"/>
        <v>520</v>
      </c>
    </row>
    <row r="718" spans="1:8" ht="48">
      <c r="A718" s="9" t="s">
        <v>247</v>
      </c>
      <c r="B718" s="9" t="s">
        <v>241</v>
      </c>
      <c r="C718" s="8" t="s">
        <v>493</v>
      </c>
      <c r="D718" s="18" t="s">
        <v>283</v>
      </c>
      <c r="E718" s="36" t="s">
        <v>284</v>
      </c>
      <c r="F718" s="49">
        <f>F719</f>
        <v>520</v>
      </c>
      <c r="G718" s="49">
        <f t="shared" si="58"/>
        <v>520</v>
      </c>
      <c r="H718" s="49">
        <f t="shared" si="58"/>
        <v>520</v>
      </c>
    </row>
    <row r="719" spans="1:8" ht="72">
      <c r="A719" s="9" t="s">
        <v>247</v>
      </c>
      <c r="B719" s="9" t="s">
        <v>241</v>
      </c>
      <c r="C719" s="8" t="s">
        <v>493</v>
      </c>
      <c r="D719" s="9" t="s">
        <v>286</v>
      </c>
      <c r="E719" s="35" t="s">
        <v>623</v>
      </c>
      <c r="F719" s="49">
        <v>520</v>
      </c>
      <c r="G719" s="49">
        <v>520</v>
      </c>
      <c r="H719" s="49">
        <v>520</v>
      </c>
    </row>
    <row r="720" spans="1:8" ht="36">
      <c r="A720" s="9" t="s">
        <v>247</v>
      </c>
      <c r="B720" s="9" t="s">
        <v>241</v>
      </c>
      <c r="C720" s="8" t="s">
        <v>394</v>
      </c>
      <c r="D720" s="9"/>
      <c r="E720" s="35" t="s">
        <v>97</v>
      </c>
      <c r="F720" s="49">
        <f t="shared" ref="F720:H722" si="59">F721</f>
        <v>0</v>
      </c>
      <c r="G720" s="49">
        <f t="shared" si="59"/>
        <v>900</v>
      </c>
      <c r="H720" s="49">
        <f t="shared" si="59"/>
        <v>900</v>
      </c>
    </row>
    <row r="721" spans="1:8" ht="72">
      <c r="A721" s="9" t="s">
        <v>247</v>
      </c>
      <c r="B721" s="9" t="s">
        <v>241</v>
      </c>
      <c r="C721" s="8" t="s">
        <v>399</v>
      </c>
      <c r="D721" s="9"/>
      <c r="E721" s="35" t="s">
        <v>152</v>
      </c>
      <c r="F721" s="49">
        <f t="shared" si="59"/>
        <v>0</v>
      </c>
      <c r="G721" s="49">
        <f t="shared" si="59"/>
        <v>900</v>
      </c>
      <c r="H721" s="49">
        <f t="shared" si="59"/>
        <v>900</v>
      </c>
    </row>
    <row r="722" spans="1:8" ht="60">
      <c r="A722" s="9" t="s">
        <v>247</v>
      </c>
      <c r="B722" s="9" t="s">
        <v>241</v>
      </c>
      <c r="C722" s="8" t="s">
        <v>406</v>
      </c>
      <c r="D722" s="9"/>
      <c r="E722" s="35" t="s">
        <v>153</v>
      </c>
      <c r="F722" s="49">
        <f>F723</f>
        <v>0</v>
      </c>
      <c r="G722" s="49">
        <f t="shared" si="59"/>
        <v>900</v>
      </c>
      <c r="H722" s="49">
        <f t="shared" si="59"/>
        <v>900</v>
      </c>
    </row>
    <row r="723" spans="1:8" ht="60">
      <c r="A723" s="9" t="s">
        <v>247</v>
      </c>
      <c r="B723" s="9" t="s">
        <v>241</v>
      </c>
      <c r="C723" s="8" t="s">
        <v>494</v>
      </c>
      <c r="D723" s="9"/>
      <c r="E723" s="35" t="s">
        <v>157</v>
      </c>
      <c r="F723" s="49">
        <f t="shared" ref="F723:H724" si="60">F724</f>
        <v>0</v>
      </c>
      <c r="G723" s="49">
        <f t="shared" si="60"/>
        <v>900</v>
      </c>
      <c r="H723" s="49">
        <f t="shared" si="60"/>
        <v>900</v>
      </c>
    </row>
    <row r="724" spans="1:8" ht="48">
      <c r="A724" s="9" t="s">
        <v>247</v>
      </c>
      <c r="B724" s="9" t="s">
        <v>241</v>
      </c>
      <c r="C724" s="8" t="s">
        <v>494</v>
      </c>
      <c r="D724" s="18" t="s">
        <v>283</v>
      </c>
      <c r="E724" s="36" t="s">
        <v>284</v>
      </c>
      <c r="F724" s="49">
        <f t="shared" si="60"/>
        <v>0</v>
      </c>
      <c r="G724" s="49">
        <f t="shared" si="60"/>
        <v>900</v>
      </c>
      <c r="H724" s="49">
        <f t="shared" si="60"/>
        <v>900</v>
      </c>
    </row>
    <row r="725" spans="1:8" ht="24">
      <c r="A725" s="9" t="s">
        <v>247</v>
      </c>
      <c r="B725" s="9" t="s">
        <v>241</v>
      </c>
      <c r="C725" s="8" t="s">
        <v>494</v>
      </c>
      <c r="D725" s="9">
        <v>612</v>
      </c>
      <c r="E725" s="35" t="s">
        <v>532</v>
      </c>
      <c r="F725" s="49"/>
      <c r="G725" s="49">
        <v>900</v>
      </c>
      <c r="H725" s="49">
        <v>900</v>
      </c>
    </row>
    <row r="726" spans="1:8">
      <c r="A726" s="12">
        <v>10</v>
      </c>
      <c r="B726" s="13" t="s">
        <v>235</v>
      </c>
      <c r="C726" s="13"/>
      <c r="D726" s="12"/>
      <c r="E726" s="34" t="s">
        <v>305</v>
      </c>
      <c r="F726" s="48">
        <f>F727+F733+F760</f>
        <v>62823.728000000003</v>
      </c>
      <c r="G726" s="48">
        <f>G727+G733+G760</f>
        <v>60682.5</v>
      </c>
      <c r="H726" s="48">
        <f>H727+H733+H760</f>
        <v>61968.5</v>
      </c>
    </row>
    <row r="727" spans="1:8">
      <c r="A727" s="12">
        <v>10</v>
      </c>
      <c r="B727" s="12" t="s">
        <v>241</v>
      </c>
      <c r="C727" s="8"/>
      <c r="D727" s="9"/>
      <c r="E727" s="35" t="s">
        <v>28</v>
      </c>
      <c r="F727" s="48">
        <f t="shared" ref="F727:H728" si="61">F728</f>
        <v>4244.3</v>
      </c>
      <c r="G727" s="48">
        <f t="shared" si="61"/>
        <v>4800</v>
      </c>
      <c r="H727" s="48">
        <f t="shared" si="61"/>
        <v>4800</v>
      </c>
    </row>
    <row r="728" spans="1:8">
      <c r="A728" s="9">
        <v>10</v>
      </c>
      <c r="B728" s="9" t="s">
        <v>241</v>
      </c>
      <c r="C728" s="8" t="s">
        <v>130</v>
      </c>
      <c r="D728" s="8"/>
      <c r="E728" s="40" t="s">
        <v>67</v>
      </c>
      <c r="F728" s="49">
        <f t="shared" si="61"/>
        <v>4244.3</v>
      </c>
      <c r="G728" s="49">
        <f t="shared" si="61"/>
        <v>4800</v>
      </c>
      <c r="H728" s="49">
        <f t="shared" si="61"/>
        <v>4800</v>
      </c>
    </row>
    <row r="729" spans="1:8" ht="24">
      <c r="A729" s="9">
        <v>10</v>
      </c>
      <c r="B729" s="9" t="s">
        <v>241</v>
      </c>
      <c r="C729" s="8" t="s">
        <v>523</v>
      </c>
      <c r="D729" s="9"/>
      <c r="E729" s="35" t="s">
        <v>524</v>
      </c>
      <c r="F729" s="49">
        <f>F732</f>
        <v>4244.3</v>
      </c>
      <c r="G729" s="49">
        <f>G732</f>
        <v>4800</v>
      </c>
      <c r="H729" s="49">
        <f>H732</f>
        <v>4800</v>
      </c>
    </row>
    <row r="730" spans="1:8" ht="24">
      <c r="A730" s="9">
        <v>10</v>
      </c>
      <c r="B730" s="9" t="s">
        <v>241</v>
      </c>
      <c r="C730" s="8" t="s">
        <v>495</v>
      </c>
      <c r="D730" s="18"/>
      <c r="E730" s="36" t="s">
        <v>525</v>
      </c>
      <c r="F730" s="49">
        <f t="shared" ref="F730:H731" si="62">F731</f>
        <v>4244.3</v>
      </c>
      <c r="G730" s="49">
        <f t="shared" si="62"/>
        <v>4800</v>
      </c>
      <c r="H730" s="49">
        <f t="shared" si="62"/>
        <v>4800</v>
      </c>
    </row>
    <row r="731" spans="1:8" ht="24">
      <c r="A731" s="9">
        <v>10</v>
      </c>
      <c r="B731" s="9" t="s">
        <v>241</v>
      </c>
      <c r="C731" s="8" t="s">
        <v>495</v>
      </c>
      <c r="D731" s="18" t="s">
        <v>553</v>
      </c>
      <c r="E731" s="36" t="s">
        <v>14</v>
      </c>
      <c r="F731" s="49">
        <f t="shared" si="62"/>
        <v>4244.3</v>
      </c>
      <c r="G731" s="49">
        <f t="shared" si="62"/>
        <v>4800</v>
      </c>
      <c r="H731" s="49">
        <f t="shared" si="62"/>
        <v>4800</v>
      </c>
    </row>
    <row r="732" spans="1:8" ht="24">
      <c r="A732" s="9" t="s">
        <v>306</v>
      </c>
      <c r="B732" s="9" t="s">
        <v>241</v>
      </c>
      <c r="C732" s="8" t="s">
        <v>495</v>
      </c>
      <c r="D732" s="9">
        <v>312</v>
      </c>
      <c r="E732" s="35" t="s">
        <v>538</v>
      </c>
      <c r="F732" s="49">
        <v>4244.3</v>
      </c>
      <c r="G732" s="49">
        <v>4800</v>
      </c>
      <c r="H732" s="49">
        <v>4800</v>
      </c>
    </row>
    <row r="733" spans="1:8">
      <c r="A733" s="12" t="s">
        <v>306</v>
      </c>
      <c r="B733" s="12" t="s">
        <v>307</v>
      </c>
      <c r="C733" s="13"/>
      <c r="D733" s="12"/>
      <c r="E733" s="35" t="s">
        <v>308</v>
      </c>
      <c r="F733" s="48">
        <f>F740+F749+F755+F734</f>
        <v>16500.328000000001</v>
      </c>
      <c r="G733" s="48">
        <f>G740+G749+G755</f>
        <v>12517.5</v>
      </c>
      <c r="H733" s="48">
        <f>H740+H749+H755</f>
        <v>12517.5</v>
      </c>
    </row>
    <row r="734" spans="1:8" ht="24">
      <c r="A734" s="9" t="s">
        <v>306</v>
      </c>
      <c r="B734" s="9" t="s">
        <v>307</v>
      </c>
      <c r="C734" s="8" t="s">
        <v>138</v>
      </c>
      <c r="D734" s="9"/>
      <c r="E734" s="35" t="s">
        <v>111</v>
      </c>
      <c r="F734" s="52">
        <f>F735</f>
        <v>189</v>
      </c>
      <c r="G734" s="48"/>
      <c r="H734" s="48"/>
    </row>
    <row r="735" spans="1:8">
      <c r="A735" s="9" t="s">
        <v>306</v>
      </c>
      <c r="B735" s="9" t="s">
        <v>307</v>
      </c>
      <c r="C735" s="8" t="s">
        <v>148</v>
      </c>
      <c r="D735" s="9"/>
      <c r="E735" s="35" t="s">
        <v>543</v>
      </c>
      <c r="F735" s="52">
        <f>F736</f>
        <v>189</v>
      </c>
      <c r="G735" s="48"/>
      <c r="H735" s="48"/>
    </row>
    <row r="736" spans="1:8" ht="24">
      <c r="A736" s="9" t="s">
        <v>306</v>
      </c>
      <c r="B736" s="9" t="s">
        <v>307</v>
      </c>
      <c r="C736" s="8" t="s">
        <v>149</v>
      </c>
      <c r="D736" s="9"/>
      <c r="E736" s="35" t="s">
        <v>375</v>
      </c>
      <c r="F736" s="52">
        <f>F737</f>
        <v>189</v>
      </c>
      <c r="G736" s="51"/>
      <c r="H736" s="51"/>
    </row>
    <row r="737" spans="1:8" ht="48">
      <c r="A737" s="9" t="s">
        <v>306</v>
      </c>
      <c r="B737" s="9" t="s">
        <v>307</v>
      </c>
      <c r="C737" s="8" t="s">
        <v>299</v>
      </c>
      <c r="D737" s="9"/>
      <c r="E737" s="35" t="s">
        <v>113</v>
      </c>
      <c r="F737" s="52">
        <f>F738</f>
        <v>189</v>
      </c>
      <c r="G737" s="51"/>
      <c r="H737" s="51"/>
    </row>
    <row r="738" spans="1:8" ht="24">
      <c r="A738" s="9" t="s">
        <v>306</v>
      </c>
      <c r="B738" s="9" t="s">
        <v>307</v>
      </c>
      <c r="C738" s="8" t="s">
        <v>299</v>
      </c>
      <c r="D738" s="18" t="s">
        <v>553</v>
      </c>
      <c r="E738" s="36" t="s">
        <v>14</v>
      </c>
      <c r="F738" s="52">
        <f>F739</f>
        <v>189</v>
      </c>
      <c r="G738" s="51"/>
      <c r="H738" s="51"/>
    </row>
    <row r="739" spans="1:8" ht="36">
      <c r="A739" s="9" t="s">
        <v>306</v>
      </c>
      <c r="B739" s="9" t="s">
        <v>307</v>
      </c>
      <c r="C739" s="8" t="s">
        <v>299</v>
      </c>
      <c r="D739" s="9">
        <v>313</v>
      </c>
      <c r="E739" s="35" t="s">
        <v>63</v>
      </c>
      <c r="F739" s="52">
        <v>189</v>
      </c>
      <c r="G739" s="48"/>
      <c r="H739" s="48"/>
    </row>
    <row r="740" spans="1:8" ht="36">
      <c r="A740" s="9" t="s">
        <v>306</v>
      </c>
      <c r="B740" s="9" t="s">
        <v>307</v>
      </c>
      <c r="C740" s="8" t="s">
        <v>394</v>
      </c>
      <c r="D740" s="9"/>
      <c r="E740" s="35" t="s">
        <v>97</v>
      </c>
      <c r="F740" s="49">
        <f t="shared" ref="F740:H741" si="63">F741</f>
        <v>250</v>
      </c>
      <c r="G740" s="49">
        <f t="shared" si="63"/>
        <v>250</v>
      </c>
      <c r="H740" s="49">
        <f t="shared" si="63"/>
        <v>250</v>
      </c>
    </row>
    <row r="741" spans="1:8" ht="60">
      <c r="A741" s="9" t="s">
        <v>306</v>
      </c>
      <c r="B741" s="9" t="s">
        <v>307</v>
      </c>
      <c r="C741" s="8" t="s">
        <v>395</v>
      </c>
      <c r="D741" s="9"/>
      <c r="E741" s="35" t="s">
        <v>341</v>
      </c>
      <c r="F741" s="49">
        <f t="shared" si="63"/>
        <v>250</v>
      </c>
      <c r="G741" s="49">
        <f t="shared" si="63"/>
        <v>250</v>
      </c>
      <c r="H741" s="49">
        <f t="shared" si="63"/>
        <v>250</v>
      </c>
    </row>
    <row r="742" spans="1:8" ht="36">
      <c r="A742" s="9" t="s">
        <v>306</v>
      </c>
      <c r="B742" s="9" t="s">
        <v>307</v>
      </c>
      <c r="C742" s="8" t="s">
        <v>397</v>
      </c>
      <c r="D742" s="9"/>
      <c r="E742" s="35" t="s">
        <v>342</v>
      </c>
      <c r="F742" s="49">
        <f>F743+F746</f>
        <v>250</v>
      </c>
      <c r="G742" s="49">
        <f>G743+G746</f>
        <v>250</v>
      </c>
      <c r="H742" s="49">
        <f>H743+H746</f>
        <v>250</v>
      </c>
    </row>
    <row r="743" spans="1:8" ht="48">
      <c r="A743" s="9" t="s">
        <v>306</v>
      </c>
      <c r="B743" s="9" t="s">
        <v>307</v>
      </c>
      <c r="C743" s="8" t="s">
        <v>496</v>
      </c>
      <c r="D743" s="9"/>
      <c r="E743" s="35" t="s">
        <v>298</v>
      </c>
      <c r="F743" s="49">
        <f t="shared" ref="F743:H744" si="64">F744</f>
        <v>100</v>
      </c>
      <c r="G743" s="49">
        <f t="shared" si="64"/>
        <v>100</v>
      </c>
      <c r="H743" s="49">
        <f t="shared" si="64"/>
        <v>100</v>
      </c>
    </row>
    <row r="744" spans="1:8" ht="24">
      <c r="A744" s="9" t="s">
        <v>306</v>
      </c>
      <c r="B744" s="9" t="s">
        <v>307</v>
      </c>
      <c r="C744" s="8" t="s">
        <v>496</v>
      </c>
      <c r="D744" s="18" t="s">
        <v>553</v>
      </c>
      <c r="E744" s="36" t="s">
        <v>14</v>
      </c>
      <c r="F744" s="49">
        <f t="shared" si="64"/>
        <v>100</v>
      </c>
      <c r="G744" s="49">
        <f t="shared" si="64"/>
        <v>100</v>
      </c>
      <c r="H744" s="49">
        <f t="shared" si="64"/>
        <v>100</v>
      </c>
    </row>
    <row r="745" spans="1:8" ht="36">
      <c r="A745" s="9" t="s">
        <v>306</v>
      </c>
      <c r="B745" s="9" t="s">
        <v>307</v>
      </c>
      <c r="C745" s="8" t="s">
        <v>496</v>
      </c>
      <c r="D745" s="9">
        <v>313</v>
      </c>
      <c r="E745" s="35" t="s">
        <v>184</v>
      </c>
      <c r="F745" s="49">
        <v>100</v>
      </c>
      <c r="G745" s="49">
        <v>100</v>
      </c>
      <c r="H745" s="49">
        <v>100</v>
      </c>
    </row>
    <row r="746" spans="1:8" ht="72">
      <c r="A746" s="9" t="s">
        <v>306</v>
      </c>
      <c r="B746" s="9" t="s">
        <v>307</v>
      </c>
      <c r="C746" s="8" t="s">
        <v>497</v>
      </c>
      <c r="D746" s="9"/>
      <c r="E746" s="35" t="s">
        <v>189</v>
      </c>
      <c r="F746" s="49">
        <f t="shared" ref="F746:H747" si="65">F747</f>
        <v>150</v>
      </c>
      <c r="G746" s="49">
        <f t="shared" si="65"/>
        <v>150</v>
      </c>
      <c r="H746" s="49">
        <f t="shared" si="65"/>
        <v>150</v>
      </c>
    </row>
    <row r="747" spans="1:8" ht="48">
      <c r="A747" s="9" t="s">
        <v>306</v>
      </c>
      <c r="B747" s="9" t="s">
        <v>307</v>
      </c>
      <c r="C747" s="8" t="s">
        <v>497</v>
      </c>
      <c r="D747" s="18" t="s">
        <v>283</v>
      </c>
      <c r="E747" s="36" t="s">
        <v>284</v>
      </c>
      <c r="F747" s="49">
        <f t="shared" si="65"/>
        <v>150</v>
      </c>
      <c r="G747" s="49">
        <f t="shared" si="65"/>
        <v>150</v>
      </c>
      <c r="H747" s="49">
        <f t="shared" si="65"/>
        <v>150</v>
      </c>
    </row>
    <row r="748" spans="1:8" ht="72">
      <c r="A748" s="9" t="s">
        <v>306</v>
      </c>
      <c r="B748" s="9" t="s">
        <v>307</v>
      </c>
      <c r="C748" s="8" t="s">
        <v>497</v>
      </c>
      <c r="D748" s="9">
        <v>631</v>
      </c>
      <c r="E748" s="35" t="s">
        <v>355</v>
      </c>
      <c r="F748" s="49">
        <v>150</v>
      </c>
      <c r="G748" s="49">
        <v>150</v>
      </c>
      <c r="H748" s="49">
        <v>150</v>
      </c>
    </row>
    <row r="749" spans="1:8" ht="24">
      <c r="A749" s="9" t="s">
        <v>306</v>
      </c>
      <c r="B749" s="9" t="s">
        <v>307</v>
      </c>
      <c r="C749" s="8" t="s">
        <v>398</v>
      </c>
      <c r="D749" s="8"/>
      <c r="E749" s="35" t="s">
        <v>107</v>
      </c>
      <c r="F749" s="49">
        <f t="shared" ref="F749:H753" si="66">F750</f>
        <v>4955.3280000000004</v>
      </c>
      <c r="G749" s="49">
        <f t="shared" si="66"/>
        <v>1161.5</v>
      </c>
      <c r="H749" s="49">
        <f t="shared" si="66"/>
        <v>1161.5</v>
      </c>
    </row>
    <row r="750" spans="1:8" ht="24">
      <c r="A750" s="9" t="s">
        <v>306</v>
      </c>
      <c r="B750" s="9" t="s">
        <v>307</v>
      </c>
      <c r="C750" s="8" t="s">
        <v>529</v>
      </c>
      <c r="D750" s="8"/>
      <c r="E750" s="35" t="s">
        <v>339</v>
      </c>
      <c r="F750" s="49">
        <f t="shared" si="66"/>
        <v>4955.3280000000004</v>
      </c>
      <c r="G750" s="49">
        <f t="shared" si="66"/>
        <v>1161.5</v>
      </c>
      <c r="H750" s="49">
        <f t="shared" si="66"/>
        <v>1161.5</v>
      </c>
    </row>
    <row r="751" spans="1:8" ht="24">
      <c r="A751" s="9" t="s">
        <v>306</v>
      </c>
      <c r="B751" s="9" t="s">
        <v>307</v>
      </c>
      <c r="C751" s="8" t="s">
        <v>530</v>
      </c>
      <c r="D751" s="8"/>
      <c r="E751" s="35" t="s">
        <v>110</v>
      </c>
      <c r="F751" s="49">
        <f>F752</f>
        <v>4955.3280000000004</v>
      </c>
      <c r="G751" s="49">
        <f>G752</f>
        <v>1161.5</v>
      </c>
      <c r="H751" s="49">
        <f>H752</f>
        <v>1161.5</v>
      </c>
    </row>
    <row r="752" spans="1:8" ht="24">
      <c r="A752" s="9" t="s">
        <v>306</v>
      </c>
      <c r="B752" s="9" t="s">
        <v>307</v>
      </c>
      <c r="C752" s="8" t="s">
        <v>30</v>
      </c>
      <c r="D752" s="8"/>
      <c r="E752" s="35" t="s">
        <v>31</v>
      </c>
      <c r="F752" s="49">
        <f t="shared" si="66"/>
        <v>4955.3280000000004</v>
      </c>
      <c r="G752" s="49">
        <f t="shared" si="66"/>
        <v>1161.5</v>
      </c>
      <c r="H752" s="49">
        <f t="shared" si="66"/>
        <v>1161.5</v>
      </c>
    </row>
    <row r="753" spans="1:8" ht="24">
      <c r="A753" s="9" t="s">
        <v>306</v>
      </c>
      <c r="B753" s="9" t="s">
        <v>307</v>
      </c>
      <c r="C753" s="8" t="s">
        <v>30</v>
      </c>
      <c r="D753" s="18" t="s">
        <v>553</v>
      </c>
      <c r="E753" s="36" t="s">
        <v>14</v>
      </c>
      <c r="F753" s="49">
        <f t="shared" si="66"/>
        <v>4955.3280000000004</v>
      </c>
      <c r="G753" s="49">
        <f t="shared" si="66"/>
        <v>1161.5</v>
      </c>
      <c r="H753" s="49">
        <f t="shared" si="66"/>
        <v>1161.5</v>
      </c>
    </row>
    <row r="754" spans="1:8" ht="24">
      <c r="A754" s="9" t="s">
        <v>306</v>
      </c>
      <c r="B754" s="9" t="s">
        <v>307</v>
      </c>
      <c r="C754" s="8" t="s">
        <v>30</v>
      </c>
      <c r="D754" s="9" t="s">
        <v>119</v>
      </c>
      <c r="E754" s="35" t="s">
        <v>120</v>
      </c>
      <c r="F754" s="49">
        <v>4955.3280000000004</v>
      </c>
      <c r="G754" s="49">
        <v>1161.5</v>
      </c>
      <c r="H754" s="49">
        <v>1161.5</v>
      </c>
    </row>
    <row r="755" spans="1:8" ht="24">
      <c r="A755" s="9" t="s">
        <v>306</v>
      </c>
      <c r="B755" s="9" t="s">
        <v>307</v>
      </c>
      <c r="C755" s="8" t="s">
        <v>130</v>
      </c>
      <c r="D755" s="8"/>
      <c r="E755" s="35" t="s">
        <v>67</v>
      </c>
      <c r="F755" s="49">
        <f t="shared" ref="F755:H756" si="67">F756</f>
        <v>11106</v>
      </c>
      <c r="G755" s="49">
        <f t="shared" si="67"/>
        <v>11106</v>
      </c>
      <c r="H755" s="49">
        <f t="shared" si="67"/>
        <v>11106</v>
      </c>
    </row>
    <row r="756" spans="1:8" ht="36">
      <c r="A756" s="9" t="s">
        <v>306</v>
      </c>
      <c r="B756" s="9" t="s">
        <v>307</v>
      </c>
      <c r="C756" s="8" t="s">
        <v>411</v>
      </c>
      <c r="D756" s="8"/>
      <c r="E756" s="35" t="s">
        <v>68</v>
      </c>
      <c r="F756" s="49">
        <f t="shared" si="67"/>
        <v>11106</v>
      </c>
      <c r="G756" s="49">
        <f t="shared" si="67"/>
        <v>11106</v>
      </c>
      <c r="H756" s="49">
        <f t="shared" si="67"/>
        <v>11106</v>
      </c>
    </row>
    <row r="757" spans="1:8" ht="108">
      <c r="A757" s="9" t="s">
        <v>306</v>
      </c>
      <c r="B757" s="9" t="s">
        <v>307</v>
      </c>
      <c r="C757" s="8" t="s">
        <v>498</v>
      </c>
      <c r="D757" s="9"/>
      <c r="E757" s="35" t="s">
        <v>128</v>
      </c>
      <c r="F757" s="49">
        <f t="shared" ref="F757:H758" si="68">F758</f>
        <v>11106</v>
      </c>
      <c r="G757" s="49">
        <f t="shared" si="68"/>
        <v>11106</v>
      </c>
      <c r="H757" s="49">
        <f t="shared" si="68"/>
        <v>11106</v>
      </c>
    </row>
    <row r="758" spans="1:8" ht="24">
      <c r="A758" s="9" t="s">
        <v>306</v>
      </c>
      <c r="B758" s="9" t="s">
        <v>307</v>
      </c>
      <c r="C758" s="8" t="s">
        <v>498</v>
      </c>
      <c r="D758" s="18" t="s">
        <v>553</v>
      </c>
      <c r="E758" s="36" t="s">
        <v>14</v>
      </c>
      <c r="F758" s="49">
        <f t="shared" si="68"/>
        <v>11106</v>
      </c>
      <c r="G758" s="49">
        <f t="shared" si="68"/>
        <v>11106</v>
      </c>
      <c r="H758" s="49">
        <f t="shared" si="68"/>
        <v>11106</v>
      </c>
    </row>
    <row r="759" spans="1:8" ht="36">
      <c r="A759" s="9" t="s">
        <v>306</v>
      </c>
      <c r="B759" s="9" t="s">
        <v>307</v>
      </c>
      <c r="C759" s="8" t="s">
        <v>498</v>
      </c>
      <c r="D759" s="9">
        <v>313</v>
      </c>
      <c r="E759" s="35" t="s">
        <v>63</v>
      </c>
      <c r="F759" s="49">
        <v>11106</v>
      </c>
      <c r="G759" s="49">
        <v>11106</v>
      </c>
      <c r="H759" s="49">
        <v>11106</v>
      </c>
    </row>
    <row r="760" spans="1:8">
      <c r="A760" s="12" t="s">
        <v>306</v>
      </c>
      <c r="B760" s="12" t="s">
        <v>234</v>
      </c>
      <c r="C760" s="53"/>
      <c r="D760" s="54"/>
      <c r="E760" s="38" t="s">
        <v>29</v>
      </c>
      <c r="F760" s="48">
        <f>F761+F769</f>
        <v>42079.100000000006</v>
      </c>
      <c r="G760" s="48">
        <f>G761+G769</f>
        <v>43365</v>
      </c>
      <c r="H760" s="48">
        <f>H761+H769</f>
        <v>44651</v>
      </c>
    </row>
    <row r="761" spans="1:8" ht="24">
      <c r="A761" s="9" t="s">
        <v>306</v>
      </c>
      <c r="B761" s="9" t="s">
        <v>234</v>
      </c>
      <c r="C761" s="8" t="s">
        <v>138</v>
      </c>
      <c r="D761" s="54"/>
      <c r="E761" s="35" t="s">
        <v>111</v>
      </c>
      <c r="F761" s="52">
        <f>F762</f>
        <v>20216.8</v>
      </c>
      <c r="G761" s="52">
        <f t="shared" ref="G761:H763" si="69">G762</f>
        <v>20216.8</v>
      </c>
      <c r="H761" s="52">
        <f t="shared" si="69"/>
        <v>20216.8</v>
      </c>
    </row>
    <row r="762" spans="1:8" ht="24">
      <c r="A762" s="9" t="s">
        <v>306</v>
      </c>
      <c r="B762" s="9" t="s">
        <v>234</v>
      </c>
      <c r="C762" s="8" t="s">
        <v>139</v>
      </c>
      <c r="D762" s="9"/>
      <c r="E762" s="35" t="s">
        <v>112</v>
      </c>
      <c r="F762" s="52">
        <f>F763</f>
        <v>20216.8</v>
      </c>
      <c r="G762" s="52">
        <f t="shared" si="69"/>
        <v>20216.8</v>
      </c>
      <c r="H762" s="52">
        <f t="shared" si="69"/>
        <v>20216.8</v>
      </c>
    </row>
    <row r="763" spans="1:8" ht="72">
      <c r="A763" s="9" t="s">
        <v>306</v>
      </c>
      <c r="B763" s="9" t="s">
        <v>234</v>
      </c>
      <c r="C763" s="8" t="s">
        <v>206</v>
      </c>
      <c r="D763" s="9"/>
      <c r="E763" s="35" t="s">
        <v>165</v>
      </c>
      <c r="F763" s="52">
        <f>F764</f>
        <v>20216.8</v>
      </c>
      <c r="G763" s="52">
        <f t="shared" si="69"/>
        <v>20216.8</v>
      </c>
      <c r="H763" s="52">
        <f t="shared" si="69"/>
        <v>20216.8</v>
      </c>
    </row>
    <row r="764" spans="1:8" ht="72">
      <c r="A764" s="9" t="s">
        <v>306</v>
      </c>
      <c r="B764" s="9" t="s">
        <v>234</v>
      </c>
      <c r="C764" s="8" t="s">
        <v>499</v>
      </c>
      <c r="D764" s="50"/>
      <c r="E764" s="42" t="s">
        <v>222</v>
      </c>
      <c r="F764" s="52">
        <f>F768+F765</f>
        <v>20216.8</v>
      </c>
      <c r="G764" s="52">
        <f>G768+G765</f>
        <v>20216.8</v>
      </c>
      <c r="H764" s="52">
        <f>H768+H765</f>
        <v>20216.8</v>
      </c>
    </row>
    <row r="765" spans="1:8" ht="24">
      <c r="A765" s="9" t="s">
        <v>306</v>
      </c>
      <c r="B765" s="9" t="s">
        <v>234</v>
      </c>
      <c r="C765" s="8" t="s">
        <v>499</v>
      </c>
      <c r="D765" s="18" t="s">
        <v>243</v>
      </c>
      <c r="E765" s="36" t="s">
        <v>244</v>
      </c>
      <c r="F765" s="52">
        <f>F766</f>
        <v>505</v>
      </c>
      <c r="G765" s="52">
        <f>G766</f>
        <v>505</v>
      </c>
      <c r="H765" s="52">
        <f>H766</f>
        <v>505</v>
      </c>
    </row>
    <row r="766" spans="1:8" ht="24">
      <c r="A766" s="9" t="s">
        <v>306</v>
      </c>
      <c r="B766" s="9" t="s">
        <v>234</v>
      </c>
      <c r="C766" s="8" t="s">
        <v>499</v>
      </c>
      <c r="D766" s="9" t="s">
        <v>245</v>
      </c>
      <c r="E766" s="35" t="s">
        <v>228</v>
      </c>
      <c r="F766" s="52">
        <v>505</v>
      </c>
      <c r="G766" s="52">
        <v>505</v>
      </c>
      <c r="H766" s="52">
        <v>505</v>
      </c>
    </row>
    <row r="767" spans="1:8" ht="24">
      <c r="A767" s="9" t="s">
        <v>306</v>
      </c>
      <c r="B767" s="9" t="s">
        <v>234</v>
      </c>
      <c r="C767" s="8" t="s">
        <v>499</v>
      </c>
      <c r="D767" s="18" t="s">
        <v>553</v>
      </c>
      <c r="E767" s="36" t="s">
        <v>14</v>
      </c>
      <c r="F767" s="52">
        <f>F768</f>
        <v>19711.8</v>
      </c>
      <c r="G767" s="52">
        <f>G768</f>
        <v>19711.8</v>
      </c>
      <c r="H767" s="52">
        <f>H768</f>
        <v>19711.8</v>
      </c>
    </row>
    <row r="768" spans="1:8" ht="36">
      <c r="A768" s="9" t="s">
        <v>306</v>
      </c>
      <c r="B768" s="9" t="s">
        <v>234</v>
      </c>
      <c r="C768" s="8" t="s">
        <v>499</v>
      </c>
      <c r="D768" s="9">
        <v>321</v>
      </c>
      <c r="E768" s="35" t="s">
        <v>137</v>
      </c>
      <c r="F768" s="52">
        <v>19711.8</v>
      </c>
      <c r="G768" s="52">
        <v>19711.8</v>
      </c>
      <c r="H768" s="52">
        <v>19711.8</v>
      </c>
    </row>
    <row r="769" spans="1:8" ht="24">
      <c r="A769" s="9" t="s">
        <v>306</v>
      </c>
      <c r="B769" s="9" t="s">
        <v>234</v>
      </c>
      <c r="C769" s="8" t="s">
        <v>130</v>
      </c>
      <c r="D769" s="8"/>
      <c r="E769" s="35" t="s">
        <v>67</v>
      </c>
      <c r="F769" s="49">
        <f>F770</f>
        <v>21862.300000000003</v>
      </c>
      <c r="G769" s="49">
        <f>G770</f>
        <v>23148.2</v>
      </c>
      <c r="H769" s="49">
        <f>H770</f>
        <v>24434.199999999997</v>
      </c>
    </row>
    <row r="770" spans="1:8" ht="36">
      <c r="A770" s="9" t="s">
        <v>306</v>
      </c>
      <c r="B770" s="9" t="s">
        <v>234</v>
      </c>
      <c r="C770" s="8" t="s">
        <v>411</v>
      </c>
      <c r="D770" s="8"/>
      <c r="E770" s="35" t="s">
        <v>68</v>
      </c>
      <c r="F770" s="49">
        <f>F774+F771</f>
        <v>21862.300000000003</v>
      </c>
      <c r="G770" s="49">
        <f>G774+G771</f>
        <v>23148.2</v>
      </c>
      <c r="H770" s="49">
        <f>H774+H771</f>
        <v>24434.199999999997</v>
      </c>
    </row>
    <row r="771" spans="1:8" ht="60">
      <c r="A771" s="9" t="s">
        <v>306</v>
      </c>
      <c r="B771" s="9" t="s">
        <v>234</v>
      </c>
      <c r="C771" s="20" t="s">
        <v>500</v>
      </c>
      <c r="D771" s="50"/>
      <c r="E771" s="41" t="s">
        <v>578</v>
      </c>
      <c r="F771" s="49">
        <f t="shared" ref="F771:H772" si="70">F772</f>
        <v>6430.1</v>
      </c>
      <c r="G771" s="49">
        <f t="shared" si="70"/>
        <v>7716</v>
      </c>
      <c r="H771" s="49">
        <f t="shared" si="70"/>
        <v>7716.1</v>
      </c>
    </row>
    <row r="772" spans="1:8" ht="36">
      <c r="A772" s="9" t="s">
        <v>306</v>
      </c>
      <c r="B772" s="9" t="s">
        <v>234</v>
      </c>
      <c r="C772" s="20" t="s">
        <v>500</v>
      </c>
      <c r="D772" s="18">
        <v>400</v>
      </c>
      <c r="E772" s="36" t="s">
        <v>203</v>
      </c>
      <c r="F772" s="49">
        <f t="shared" si="70"/>
        <v>6430.1</v>
      </c>
      <c r="G772" s="49">
        <f t="shared" si="70"/>
        <v>7716</v>
      </c>
      <c r="H772" s="49">
        <f t="shared" si="70"/>
        <v>7716.1</v>
      </c>
    </row>
    <row r="773" spans="1:8" ht="48">
      <c r="A773" s="9" t="s">
        <v>306</v>
      </c>
      <c r="B773" s="9" t="s">
        <v>234</v>
      </c>
      <c r="C773" s="20" t="s">
        <v>500</v>
      </c>
      <c r="D773" s="9">
        <v>412</v>
      </c>
      <c r="E773" s="35" t="s">
        <v>188</v>
      </c>
      <c r="F773" s="49">
        <v>6430.1</v>
      </c>
      <c r="G773" s="49">
        <v>7716</v>
      </c>
      <c r="H773" s="49">
        <v>7716.1</v>
      </c>
    </row>
    <row r="774" spans="1:8" ht="84">
      <c r="A774" s="9" t="s">
        <v>306</v>
      </c>
      <c r="B774" s="9" t="s">
        <v>234</v>
      </c>
      <c r="C774" s="84" t="s">
        <v>78</v>
      </c>
      <c r="D774" s="50"/>
      <c r="E774" s="41" t="s">
        <v>79</v>
      </c>
      <c r="F774" s="49">
        <f t="shared" ref="F774:H775" si="71">F775</f>
        <v>15432.2</v>
      </c>
      <c r="G774" s="49">
        <f t="shared" si="71"/>
        <v>15432.2</v>
      </c>
      <c r="H774" s="49">
        <f t="shared" si="71"/>
        <v>16718.099999999999</v>
      </c>
    </row>
    <row r="775" spans="1:8" ht="36">
      <c r="A775" s="9" t="s">
        <v>306</v>
      </c>
      <c r="B775" s="9" t="s">
        <v>234</v>
      </c>
      <c r="C775" s="84" t="s">
        <v>78</v>
      </c>
      <c r="D775" s="18">
        <v>400</v>
      </c>
      <c r="E775" s="36" t="s">
        <v>203</v>
      </c>
      <c r="F775" s="49">
        <f t="shared" si="71"/>
        <v>15432.2</v>
      </c>
      <c r="G775" s="49">
        <f t="shared" si="71"/>
        <v>15432.2</v>
      </c>
      <c r="H775" s="49">
        <f t="shared" si="71"/>
        <v>16718.099999999999</v>
      </c>
    </row>
    <row r="776" spans="1:8" ht="48">
      <c r="A776" s="9" t="s">
        <v>306</v>
      </c>
      <c r="B776" s="9" t="s">
        <v>234</v>
      </c>
      <c r="C776" s="84" t="s">
        <v>78</v>
      </c>
      <c r="D776" s="9">
        <v>412</v>
      </c>
      <c r="E776" s="35" t="s">
        <v>188</v>
      </c>
      <c r="F776" s="49">
        <v>15432.2</v>
      </c>
      <c r="G776" s="49">
        <v>15432.2</v>
      </c>
      <c r="H776" s="74">
        <v>16718.099999999999</v>
      </c>
    </row>
    <row r="777" spans="1:8">
      <c r="A777" s="12" t="s">
        <v>309</v>
      </c>
      <c r="B777" s="12" t="s">
        <v>235</v>
      </c>
      <c r="C777" s="13"/>
      <c r="D777" s="12"/>
      <c r="E777" s="39" t="s">
        <v>310</v>
      </c>
      <c r="F777" s="48">
        <f t="shared" ref="F777:H778" si="72">F778</f>
        <v>3465.8360000000002</v>
      </c>
      <c r="G777" s="48">
        <f t="shared" si="72"/>
        <v>3000</v>
      </c>
      <c r="H777" s="48">
        <f t="shared" si="72"/>
        <v>3000</v>
      </c>
    </row>
    <row r="778" spans="1:8">
      <c r="A778" s="12" t="s">
        <v>309</v>
      </c>
      <c r="B778" s="12" t="s">
        <v>281</v>
      </c>
      <c r="C778" s="8"/>
      <c r="D778" s="9"/>
      <c r="E778" s="35" t="s">
        <v>311</v>
      </c>
      <c r="F778" s="49">
        <f t="shared" si="72"/>
        <v>3465.8360000000002</v>
      </c>
      <c r="G778" s="49">
        <f t="shared" si="72"/>
        <v>3000</v>
      </c>
      <c r="H778" s="49">
        <f t="shared" si="72"/>
        <v>3000</v>
      </c>
    </row>
    <row r="779" spans="1:8" ht="36">
      <c r="A779" s="9" t="s">
        <v>309</v>
      </c>
      <c r="B779" s="9" t="s">
        <v>281</v>
      </c>
      <c r="C779" s="8" t="s">
        <v>407</v>
      </c>
      <c r="D779" s="9"/>
      <c r="E779" s="35" t="s">
        <v>199</v>
      </c>
      <c r="F779" s="49">
        <f>F780+F791</f>
        <v>3465.8360000000002</v>
      </c>
      <c r="G779" s="49">
        <f>G780+G791</f>
        <v>3000</v>
      </c>
      <c r="H779" s="49">
        <f>H780+H791</f>
        <v>3000</v>
      </c>
    </row>
    <row r="780" spans="1:8" ht="24">
      <c r="A780" s="9" t="s">
        <v>309</v>
      </c>
      <c r="B780" s="9" t="s">
        <v>281</v>
      </c>
      <c r="C780" s="8" t="s">
        <v>408</v>
      </c>
      <c r="D780" s="9"/>
      <c r="E780" s="35" t="s">
        <v>200</v>
      </c>
      <c r="F780" s="49">
        <f>F781</f>
        <v>2265.8360000000002</v>
      </c>
      <c r="G780" s="49">
        <f>G781</f>
        <v>1800</v>
      </c>
      <c r="H780" s="49">
        <f>H781</f>
        <v>1800</v>
      </c>
    </row>
    <row r="781" spans="1:8" ht="84">
      <c r="A781" s="9" t="s">
        <v>309</v>
      </c>
      <c r="B781" s="9" t="s">
        <v>281</v>
      </c>
      <c r="C781" s="8" t="s">
        <v>409</v>
      </c>
      <c r="D781" s="9"/>
      <c r="E781" s="35" t="s">
        <v>201</v>
      </c>
      <c r="F781" s="49">
        <f>F782+F785+F788</f>
        <v>2265.8360000000002</v>
      </c>
      <c r="G781" s="49">
        <f>G782+G785</f>
        <v>1800</v>
      </c>
      <c r="H781" s="49">
        <f>H782+H785</f>
        <v>1800</v>
      </c>
    </row>
    <row r="782" spans="1:8" ht="120">
      <c r="A782" s="9" t="s">
        <v>309</v>
      </c>
      <c r="B782" s="9" t="s">
        <v>281</v>
      </c>
      <c r="C782" s="8" t="s">
        <v>501</v>
      </c>
      <c r="D782" s="9"/>
      <c r="E782" s="35" t="s">
        <v>116</v>
      </c>
      <c r="F782" s="49">
        <f t="shared" ref="F782:H783" si="73">F783</f>
        <v>692.13599999999997</v>
      </c>
      <c r="G782" s="49">
        <f t="shared" si="73"/>
        <v>800</v>
      </c>
      <c r="H782" s="49">
        <f t="shared" si="73"/>
        <v>800</v>
      </c>
    </row>
    <row r="783" spans="1:8" ht="24">
      <c r="A783" s="9" t="s">
        <v>309</v>
      </c>
      <c r="B783" s="9" t="s">
        <v>281</v>
      </c>
      <c r="C783" s="8" t="s">
        <v>501</v>
      </c>
      <c r="D783" s="18" t="s">
        <v>243</v>
      </c>
      <c r="E783" s="36" t="s">
        <v>244</v>
      </c>
      <c r="F783" s="49">
        <f t="shared" si="73"/>
        <v>692.13599999999997</v>
      </c>
      <c r="G783" s="49">
        <f t="shared" si="73"/>
        <v>800</v>
      </c>
      <c r="H783" s="49">
        <f t="shared" si="73"/>
        <v>800</v>
      </c>
    </row>
    <row r="784" spans="1:8" ht="24">
      <c r="A784" s="9" t="s">
        <v>309</v>
      </c>
      <c r="B784" s="9" t="s">
        <v>281</v>
      </c>
      <c r="C784" s="8" t="s">
        <v>501</v>
      </c>
      <c r="D784" s="9" t="s">
        <v>245</v>
      </c>
      <c r="E784" s="35" t="s">
        <v>228</v>
      </c>
      <c r="F784" s="49">
        <v>692.13599999999997</v>
      </c>
      <c r="G784" s="49">
        <v>800</v>
      </c>
      <c r="H784" s="49">
        <v>800</v>
      </c>
    </row>
    <row r="785" spans="1:8" ht="72">
      <c r="A785" s="9" t="s">
        <v>309</v>
      </c>
      <c r="B785" s="9" t="s">
        <v>281</v>
      </c>
      <c r="C785" s="8" t="s">
        <v>502</v>
      </c>
      <c r="D785" s="9"/>
      <c r="E785" s="35" t="s">
        <v>312</v>
      </c>
      <c r="F785" s="49">
        <f t="shared" ref="F785:H786" si="74">F786</f>
        <v>1000</v>
      </c>
      <c r="G785" s="49">
        <f t="shared" si="74"/>
        <v>1000</v>
      </c>
      <c r="H785" s="49">
        <f t="shared" si="74"/>
        <v>1000</v>
      </c>
    </row>
    <row r="786" spans="1:8" ht="72">
      <c r="A786" s="9" t="s">
        <v>309</v>
      </c>
      <c r="B786" s="9" t="s">
        <v>281</v>
      </c>
      <c r="C786" s="8" t="s">
        <v>502</v>
      </c>
      <c r="D786" s="18" t="s">
        <v>545</v>
      </c>
      <c r="E786" s="36" t="s">
        <v>546</v>
      </c>
      <c r="F786" s="49">
        <f t="shared" si="74"/>
        <v>1000</v>
      </c>
      <c r="G786" s="49">
        <f t="shared" si="74"/>
        <v>1000</v>
      </c>
      <c r="H786" s="49">
        <f t="shared" si="74"/>
        <v>1000</v>
      </c>
    </row>
    <row r="787" spans="1:8" ht="72">
      <c r="A787" s="9" t="s">
        <v>309</v>
      </c>
      <c r="B787" s="9" t="s">
        <v>281</v>
      </c>
      <c r="C787" s="8" t="s">
        <v>502</v>
      </c>
      <c r="D787" s="9">
        <v>123</v>
      </c>
      <c r="E787" s="35" t="s">
        <v>511</v>
      </c>
      <c r="F787" s="49">
        <v>1000</v>
      </c>
      <c r="G787" s="49">
        <v>1000</v>
      </c>
      <c r="H787" s="49">
        <v>1000</v>
      </c>
    </row>
    <row r="788" spans="1:8" ht="48">
      <c r="A788" s="9" t="s">
        <v>309</v>
      </c>
      <c r="B788" s="9" t="s">
        <v>281</v>
      </c>
      <c r="C788" s="15" t="s">
        <v>621</v>
      </c>
      <c r="D788" s="14"/>
      <c r="E788" s="45" t="s">
        <v>598</v>
      </c>
      <c r="F788" s="55">
        <f>F789</f>
        <v>573.70000000000005</v>
      </c>
      <c r="G788" s="49"/>
      <c r="H788" s="49"/>
    </row>
    <row r="789" spans="1:8">
      <c r="A789" s="9" t="s">
        <v>309</v>
      </c>
      <c r="B789" s="9" t="s">
        <v>281</v>
      </c>
      <c r="C789" s="15" t="s">
        <v>621</v>
      </c>
      <c r="D789" s="9">
        <v>500</v>
      </c>
      <c r="E789" s="35" t="s">
        <v>292</v>
      </c>
      <c r="F789" s="55">
        <f>F790</f>
        <v>573.70000000000005</v>
      </c>
      <c r="G789" s="49"/>
      <c r="H789" s="49"/>
    </row>
    <row r="790" spans="1:8">
      <c r="A790" s="9" t="s">
        <v>309</v>
      </c>
      <c r="B790" s="9" t="s">
        <v>281</v>
      </c>
      <c r="C790" s="15" t="s">
        <v>621</v>
      </c>
      <c r="D790" s="14" t="s">
        <v>293</v>
      </c>
      <c r="E790" s="45" t="s">
        <v>294</v>
      </c>
      <c r="F790" s="55">
        <v>573.70000000000005</v>
      </c>
      <c r="G790" s="49"/>
      <c r="H790" s="49"/>
    </row>
    <row r="791" spans="1:8" ht="36">
      <c r="A791" s="9" t="s">
        <v>309</v>
      </c>
      <c r="B791" s="9" t="s">
        <v>281</v>
      </c>
      <c r="C791" s="8" t="s">
        <v>410</v>
      </c>
      <c r="D791" s="9"/>
      <c r="E791" s="35" t="s">
        <v>516</v>
      </c>
      <c r="F791" s="49">
        <f>F793+F796</f>
        <v>1200</v>
      </c>
      <c r="G791" s="49">
        <f>G793+G796</f>
        <v>1200</v>
      </c>
      <c r="H791" s="49">
        <f>H793+H796</f>
        <v>1200</v>
      </c>
    </row>
    <row r="792" spans="1:8" ht="48">
      <c r="A792" s="9" t="s">
        <v>309</v>
      </c>
      <c r="B792" s="9" t="s">
        <v>281</v>
      </c>
      <c r="C792" s="8" t="s">
        <v>522</v>
      </c>
      <c r="D792" s="9"/>
      <c r="E792" s="35" t="s">
        <v>117</v>
      </c>
      <c r="F792" s="49">
        <f>F793+F796</f>
        <v>1200</v>
      </c>
      <c r="G792" s="49">
        <f>G793+G796</f>
        <v>1200</v>
      </c>
      <c r="H792" s="49">
        <f>H793+H796</f>
        <v>1200</v>
      </c>
    </row>
    <row r="793" spans="1:8" ht="84">
      <c r="A793" s="9" t="s">
        <v>309</v>
      </c>
      <c r="B793" s="9" t="s">
        <v>281</v>
      </c>
      <c r="C793" s="8" t="s">
        <v>503</v>
      </c>
      <c r="D793" s="9"/>
      <c r="E793" s="35" t="s">
        <v>118</v>
      </c>
      <c r="F793" s="49">
        <f t="shared" ref="F793:H794" si="75">F794</f>
        <v>1050</v>
      </c>
      <c r="G793" s="49">
        <f t="shared" si="75"/>
        <v>1050</v>
      </c>
      <c r="H793" s="49">
        <f t="shared" si="75"/>
        <v>1050</v>
      </c>
    </row>
    <row r="794" spans="1:8" ht="72">
      <c r="A794" s="9" t="s">
        <v>309</v>
      </c>
      <c r="B794" s="9" t="s">
        <v>281</v>
      </c>
      <c r="C794" s="8" t="s">
        <v>503</v>
      </c>
      <c r="D794" s="18" t="s">
        <v>545</v>
      </c>
      <c r="E794" s="36" t="s">
        <v>546</v>
      </c>
      <c r="F794" s="49">
        <f t="shared" si="75"/>
        <v>1050</v>
      </c>
      <c r="G794" s="49">
        <f t="shared" si="75"/>
        <v>1050</v>
      </c>
      <c r="H794" s="49">
        <f t="shared" si="75"/>
        <v>1050</v>
      </c>
    </row>
    <row r="795" spans="1:8" ht="72">
      <c r="A795" s="9" t="s">
        <v>309</v>
      </c>
      <c r="B795" s="9" t="s">
        <v>281</v>
      </c>
      <c r="C795" s="8" t="s">
        <v>503</v>
      </c>
      <c r="D795" s="9">
        <v>123</v>
      </c>
      <c r="E795" s="35" t="s">
        <v>511</v>
      </c>
      <c r="F795" s="49">
        <v>1050</v>
      </c>
      <c r="G795" s="49">
        <v>1050</v>
      </c>
      <c r="H795" s="49">
        <v>1050</v>
      </c>
    </row>
    <row r="796" spans="1:8" ht="48">
      <c r="A796" s="9" t="s">
        <v>309</v>
      </c>
      <c r="B796" s="9" t="s">
        <v>281</v>
      </c>
      <c r="C796" s="8" t="s">
        <v>504</v>
      </c>
      <c r="D796" s="9"/>
      <c r="E796" s="35" t="s">
        <v>333</v>
      </c>
      <c r="F796" s="49">
        <f t="shared" ref="F796:H797" si="76">F797</f>
        <v>150</v>
      </c>
      <c r="G796" s="49">
        <f t="shared" si="76"/>
        <v>150</v>
      </c>
      <c r="H796" s="49">
        <f t="shared" si="76"/>
        <v>150</v>
      </c>
    </row>
    <row r="797" spans="1:8" ht="24">
      <c r="A797" s="9" t="s">
        <v>309</v>
      </c>
      <c r="B797" s="9" t="s">
        <v>281</v>
      </c>
      <c r="C797" s="8" t="s">
        <v>504</v>
      </c>
      <c r="D797" s="18" t="s">
        <v>243</v>
      </c>
      <c r="E797" s="36" t="s">
        <v>244</v>
      </c>
      <c r="F797" s="49">
        <f t="shared" si="76"/>
        <v>150</v>
      </c>
      <c r="G797" s="49">
        <f t="shared" si="76"/>
        <v>150</v>
      </c>
      <c r="H797" s="49">
        <f t="shared" si="76"/>
        <v>150</v>
      </c>
    </row>
    <row r="798" spans="1:8" ht="24">
      <c r="A798" s="9" t="s">
        <v>309</v>
      </c>
      <c r="B798" s="9" t="s">
        <v>281</v>
      </c>
      <c r="C798" s="8" t="s">
        <v>504</v>
      </c>
      <c r="D798" s="9" t="s">
        <v>245</v>
      </c>
      <c r="E798" s="35" t="s">
        <v>228</v>
      </c>
      <c r="F798" s="49">
        <v>150</v>
      </c>
      <c r="G798" s="49">
        <v>150</v>
      </c>
      <c r="H798" s="49">
        <v>150</v>
      </c>
    </row>
    <row r="799" spans="1:8">
      <c r="A799" s="12" t="s">
        <v>334</v>
      </c>
      <c r="B799" s="12" t="s">
        <v>235</v>
      </c>
      <c r="C799" s="13"/>
      <c r="D799" s="12"/>
      <c r="E799" s="34" t="s">
        <v>369</v>
      </c>
      <c r="F799" s="48">
        <f t="shared" ref="F799:H802" si="77">F800</f>
        <v>1859.3910000000001</v>
      </c>
      <c r="G799" s="48">
        <f t="shared" si="77"/>
        <v>920</v>
      </c>
      <c r="H799" s="48">
        <f t="shared" si="77"/>
        <v>920</v>
      </c>
    </row>
    <row r="800" spans="1:8">
      <c r="A800" s="12" t="s">
        <v>334</v>
      </c>
      <c r="B800" s="12" t="s">
        <v>234</v>
      </c>
      <c r="C800" s="8"/>
      <c r="D800" s="9"/>
      <c r="E800" s="40" t="s">
        <v>37</v>
      </c>
      <c r="F800" s="48">
        <f t="shared" si="77"/>
        <v>1859.3910000000001</v>
      </c>
      <c r="G800" s="48">
        <f t="shared" si="77"/>
        <v>920</v>
      </c>
      <c r="H800" s="48">
        <f t="shared" si="77"/>
        <v>920</v>
      </c>
    </row>
    <row r="801" spans="1:8" ht="36">
      <c r="A801" s="9" t="s">
        <v>334</v>
      </c>
      <c r="B801" s="9" t="s">
        <v>234</v>
      </c>
      <c r="C801" s="8" t="s">
        <v>394</v>
      </c>
      <c r="D801" s="9"/>
      <c r="E801" s="35" t="s">
        <v>97</v>
      </c>
      <c r="F801" s="49">
        <f t="shared" si="77"/>
        <v>1859.3910000000001</v>
      </c>
      <c r="G801" s="49">
        <f t="shared" si="77"/>
        <v>920</v>
      </c>
      <c r="H801" s="49">
        <f t="shared" si="77"/>
        <v>920</v>
      </c>
    </row>
    <row r="802" spans="1:8" ht="60">
      <c r="A802" s="9" t="s">
        <v>334</v>
      </c>
      <c r="B802" s="9" t="s">
        <v>234</v>
      </c>
      <c r="C802" s="8" t="s">
        <v>395</v>
      </c>
      <c r="D802" s="9"/>
      <c r="E802" s="35" t="s">
        <v>341</v>
      </c>
      <c r="F802" s="49">
        <f t="shared" si="77"/>
        <v>1859.3910000000001</v>
      </c>
      <c r="G802" s="49">
        <f t="shared" si="77"/>
        <v>920</v>
      </c>
      <c r="H802" s="49">
        <f t="shared" si="77"/>
        <v>920</v>
      </c>
    </row>
    <row r="803" spans="1:8" ht="108">
      <c r="A803" s="9" t="s">
        <v>334</v>
      </c>
      <c r="B803" s="9" t="s">
        <v>234</v>
      </c>
      <c r="C803" s="8" t="s">
        <v>396</v>
      </c>
      <c r="D803" s="9"/>
      <c r="E803" s="35" t="s">
        <v>158</v>
      </c>
      <c r="F803" s="49">
        <f>F807+F810+F804</f>
        <v>1859.3910000000001</v>
      </c>
      <c r="G803" s="49">
        <f>G807+G810</f>
        <v>920</v>
      </c>
      <c r="H803" s="49">
        <f>H807+H810</f>
        <v>920</v>
      </c>
    </row>
    <row r="804" spans="1:8" ht="48">
      <c r="A804" s="9" t="s">
        <v>334</v>
      </c>
      <c r="B804" s="9" t="s">
        <v>234</v>
      </c>
      <c r="C804" s="8" t="s">
        <v>591</v>
      </c>
      <c r="D804" s="9"/>
      <c r="E804" s="35" t="s">
        <v>590</v>
      </c>
      <c r="F804" s="49">
        <f>F805</f>
        <v>774.39099999999996</v>
      </c>
      <c r="G804" s="49"/>
      <c r="H804" s="49"/>
    </row>
    <row r="805" spans="1:8" ht="48">
      <c r="A805" s="9" t="s">
        <v>334</v>
      </c>
      <c r="B805" s="9" t="s">
        <v>234</v>
      </c>
      <c r="C805" s="8" t="s">
        <v>591</v>
      </c>
      <c r="D805" s="18" t="s">
        <v>283</v>
      </c>
      <c r="E805" s="36" t="s">
        <v>284</v>
      </c>
      <c r="F805" s="49">
        <f>F806</f>
        <v>774.39099999999996</v>
      </c>
      <c r="G805" s="49"/>
      <c r="H805" s="49"/>
    </row>
    <row r="806" spans="1:8" ht="72">
      <c r="A806" s="9" t="s">
        <v>334</v>
      </c>
      <c r="B806" s="9" t="s">
        <v>234</v>
      </c>
      <c r="C806" s="8" t="s">
        <v>591</v>
      </c>
      <c r="D806" s="9">
        <v>631</v>
      </c>
      <c r="E806" s="35" t="s">
        <v>355</v>
      </c>
      <c r="F806" s="49">
        <v>774.39099999999996</v>
      </c>
      <c r="G806" s="49"/>
      <c r="H806" s="49"/>
    </row>
    <row r="807" spans="1:8" ht="48">
      <c r="A807" s="9" t="s">
        <v>334</v>
      </c>
      <c r="B807" s="9" t="s">
        <v>234</v>
      </c>
      <c r="C807" s="8" t="s">
        <v>505</v>
      </c>
      <c r="D807" s="9"/>
      <c r="E807" s="32" t="s">
        <v>197</v>
      </c>
      <c r="F807" s="49">
        <f t="shared" ref="F807:H808" si="78">F808</f>
        <v>800</v>
      </c>
      <c r="G807" s="49">
        <f t="shared" si="78"/>
        <v>800</v>
      </c>
      <c r="H807" s="49">
        <f t="shared" si="78"/>
        <v>800</v>
      </c>
    </row>
    <row r="808" spans="1:8" ht="48">
      <c r="A808" s="9" t="s">
        <v>334</v>
      </c>
      <c r="B808" s="9" t="s">
        <v>234</v>
      </c>
      <c r="C808" s="8" t="s">
        <v>505</v>
      </c>
      <c r="D808" s="18" t="s">
        <v>283</v>
      </c>
      <c r="E808" s="36" t="s">
        <v>284</v>
      </c>
      <c r="F808" s="49">
        <f t="shared" si="78"/>
        <v>800</v>
      </c>
      <c r="G808" s="49">
        <f t="shared" si="78"/>
        <v>800</v>
      </c>
      <c r="H808" s="49">
        <f t="shared" si="78"/>
        <v>800</v>
      </c>
    </row>
    <row r="809" spans="1:8" ht="72">
      <c r="A809" s="9" t="s">
        <v>334</v>
      </c>
      <c r="B809" s="9" t="s">
        <v>234</v>
      </c>
      <c r="C809" s="8" t="s">
        <v>505</v>
      </c>
      <c r="D809" s="9">
        <v>631</v>
      </c>
      <c r="E809" s="35" t="s">
        <v>355</v>
      </c>
      <c r="F809" s="49">
        <v>800</v>
      </c>
      <c r="G809" s="49">
        <v>800</v>
      </c>
      <c r="H809" s="49">
        <v>800</v>
      </c>
    </row>
    <row r="810" spans="1:8" ht="48">
      <c r="A810" s="9" t="s">
        <v>334</v>
      </c>
      <c r="B810" s="9" t="s">
        <v>234</v>
      </c>
      <c r="C810" s="8" t="s">
        <v>506</v>
      </c>
      <c r="D810" s="9"/>
      <c r="E810" s="35" t="s">
        <v>415</v>
      </c>
      <c r="F810" s="49">
        <f>F811</f>
        <v>285</v>
      </c>
      <c r="G810" s="49">
        <v>120</v>
      </c>
      <c r="H810" s="49">
        <v>120</v>
      </c>
    </row>
    <row r="811" spans="1:8" ht="24">
      <c r="A811" s="9" t="s">
        <v>334</v>
      </c>
      <c r="B811" s="9" t="s">
        <v>234</v>
      </c>
      <c r="C811" s="8" t="s">
        <v>506</v>
      </c>
      <c r="D811" s="18" t="s">
        <v>243</v>
      </c>
      <c r="E811" s="36" t="s">
        <v>244</v>
      </c>
      <c r="F811" s="49">
        <f>F812</f>
        <v>285</v>
      </c>
      <c r="G811" s="49">
        <v>120</v>
      </c>
      <c r="H811" s="49">
        <v>120</v>
      </c>
    </row>
    <row r="812" spans="1:8" ht="24">
      <c r="A812" s="9" t="s">
        <v>334</v>
      </c>
      <c r="B812" s="9" t="s">
        <v>234</v>
      </c>
      <c r="C812" s="8" t="s">
        <v>506</v>
      </c>
      <c r="D812" s="9" t="s">
        <v>245</v>
      </c>
      <c r="E812" s="35" t="s">
        <v>228</v>
      </c>
      <c r="F812" s="49">
        <v>285</v>
      </c>
      <c r="G812" s="49">
        <v>120</v>
      </c>
      <c r="H812" s="49">
        <v>120</v>
      </c>
    </row>
    <row r="813" spans="1:8" ht="31.5" customHeight="1">
      <c r="A813" s="12" t="s">
        <v>23</v>
      </c>
      <c r="B813" s="12" t="s">
        <v>235</v>
      </c>
      <c r="C813" s="13"/>
      <c r="D813" s="12"/>
      <c r="E813" s="39" t="s">
        <v>192</v>
      </c>
      <c r="F813" s="48">
        <f t="shared" ref="F813:H818" si="79">F814</f>
        <v>14.2</v>
      </c>
      <c r="G813" s="48">
        <f t="shared" si="79"/>
        <v>23</v>
      </c>
      <c r="H813" s="48">
        <f t="shared" si="79"/>
        <v>22.63</v>
      </c>
    </row>
    <row r="814" spans="1:8" ht="24">
      <c r="A814" s="9" t="s">
        <v>23</v>
      </c>
      <c r="B814" s="9" t="s">
        <v>241</v>
      </c>
      <c r="C814" s="8"/>
      <c r="D814" s="9"/>
      <c r="E814" s="35" t="s">
        <v>574</v>
      </c>
      <c r="F814" s="49">
        <f t="shared" si="79"/>
        <v>14.2</v>
      </c>
      <c r="G814" s="49">
        <f t="shared" si="79"/>
        <v>23</v>
      </c>
      <c r="H814" s="49">
        <f t="shared" si="79"/>
        <v>22.63</v>
      </c>
    </row>
    <row r="815" spans="1:8" ht="24">
      <c r="A815" s="8" t="s">
        <v>23</v>
      </c>
      <c r="B815" s="8" t="s">
        <v>241</v>
      </c>
      <c r="C815" s="8" t="s">
        <v>130</v>
      </c>
      <c r="D815" s="8"/>
      <c r="E815" s="35" t="s">
        <v>67</v>
      </c>
      <c r="F815" s="49">
        <f>F816</f>
        <v>14.2</v>
      </c>
      <c r="G815" s="49">
        <f t="shared" si="79"/>
        <v>23</v>
      </c>
      <c r="H815" s="49">
        <f t="shared" si="79"/>
        <v>22.63</v>
      </c>
    </row>
    <row r="816" spans="1:8" ht="36">
      <c r="A816" s="9" t="s">
        <v>23</v>
      </c>
      <c r="B816" s="9" t="s">
        <v>241</v>
      </c>
      <c r="C816" s="8" t="s">
        <v>387</v>
      </c>
      <c r="D816" s="8"/>
      <c r="E816" s="35" t="s">
        <v>388</v>
      </c>
      <c r="F816" s="49">
        <f>F817</f>
        <v>14.2</v>
      </c>
      <c r="G816" s="49">
        <f t="shared" si="79"/>
        <v>23</v>
      </c>
      <c r="H816" s="49">
        <f t="shared" si="79"/>
        <v>22.63</v>
      </c>
    </row>
    <row r="817" spans="1:8" ht="24">
      <c r="A817" s="9" t="s">
        <v>23</v>
      </c>
      <c r="B817" s="9" t="s">
        <v>241</v>
      </c>
      <c r="C817" s="8" t="s">
        <v>577</v>
      </c>
      <c r="D817" s="9"/>
      <c r="E817" s="35" t="s">
        <v>0</v>
      </c>
      <c r="F817" s="49">
        <f>F818</f>
        <v>14.2</v>
      </c>
      <c r="G817" s="49">
        <f t="shared" si="79"/>
        <v>23</v>
      </c>
      <c r="H817" s="49">
        <f t="shared" si="79"/>
        <v>22.63</v>
      </c>
    </row>
    <row r="818" spans="1:8" ht="24">
      <c r="A818" s="9" t="s">
        <v>23</v>
      </c>
      <c r="B818" s="9" t="s">
        <v>241</v>
      </c>
      <c r="C818" s="8" t="s">
        <v>577</v>
      </c>
      <c r="D818" s="9" t="s">
        <v>575</v>
      </c>
      <c r="E818" s="35" t="s">
        <v>1</v>
      </c>
      <c r="F818" s="49">
        <f>F819</f>
        <v>14.2</v>
      </c>
      <c r="G818" s="49">
        <f t="shared" si="79"/>
        <v>23</v>
      </c>
      <c r="H818" s="49">
        <f t="shared" si="79"/>
        <v>22.63</v>
      </c>
    </row>
    <row r="819" spans="1:8">
      <c r="A819" s="9" t="s">
        <v>23</v>
      </c>
      <c r="B819" s="9" t="s">
        <v>241</v>
      </c>
      <c r="C819" s="8" t="s">
        <v>577</v>
      </c>
      <c r="D819" s="9">
        <v>730</v>
      </c>
      <c r="E819" s="35" t="s">
        <v>576</v>
      </c>
      <c r="F819" s="49">
        <v>14.2</v>
      </c>
      <c r="G819" s="49">
        <v>23</v>
      </c>
      <c r="H819" s="49">
        <v>22.63</v>
      </c>
    </row>
    <row r="820" spans="1:8" ht="36">
      <c r="A820" s="12">
        <v>14</v>
      </c>
      <c r="B820" s="12" t="s">
        <v>235</v>
      </c>
      <c r="C820" s="8"/>
      <c r="D820" s="9"/>
      <c r="E820" s="39" t="s">
        <v>400</v>
      </c>
      <c r="F820" s="48">
        <f t="shared" ref="F820:H821" si="80">F821</f>
        <v>378.80399999999997</v>
      </c>
      <c r="G820" s="48">
        <f t="shared" si="80"/>
        <v>0</v>
      </c>
      <c r="H820" s="48">
        <f t="shared" si="80"/>
        <v>0</v>
      </c>
    </row>
    <row r="821" spans="1:8" ht="24">
      <c r="A821" s="12" t="s">
        <v>401</v>
      </c>
      <c r="B821" s="12" t="s">
        <v>307</v>
      </c>
      <c r="C821" s="13"/>
      <c r="D821" s="12"/>
      <c r="E821" s="35" t="s">
        <v>402</v>
      </c>
      <c r="F821" s="48">
        <f t="shared" si="80"/>
        <v>378.80399999999997</v>
      </c>
      <c r="G821" s="48">
        <f t="shared" si="80"/>
        <v>0</v>
      </c>
      <c r="H821" s="48">
        <f t="shared" si="80"/>
        <v>0</v>
      </c>
    </row>
    <row r="822" spans="1:8" ht="24">
      <c r="A822" s="9" t="s">
        <v>401</v>
      </c>
      <c r="B822" s="9" t="s">
        <v>307</v>
      </c>
      <c r="C822" s="8" t="s">
        <v>130</v>
      </c>
      <c r="D822" s="9"/>
      <c r="E822" s="35" t="s">
        <v>67</v>
      </c>
      <c r="F822" s="49">
        <f>F823</f>
        <v>378.80399999999997</v>
      </c>
      <c r="G822" s="52"/>
      <c r="H822" s="52"/>
    </row>
    <row r="823" spans="1:8" ht="36">
      <c r="A823" s="9" t="s">
        <v>401</v>
      </c>
      <c r="B823" s="9" t="s">
        <v>307</v>
      </c>
      <c r="C823" s="8" t="s">
        <v>387</v>
      </c>
      <c r="D823" s="8"/>
      <c r="E823" s="35" t="s">
        <v>388</v>
      </c>
      <c r="F823" s="49">
        <f>F824+F827</f>
        <v>378.80399999999997</v>
      </c>
      <c r="G823" s="52"/>
      <c r="H823" s="52"/>
    </row>
    <row r="824" spans="1:8" ht="36">
      <c r="A824" s="14">
        <v>14</v>
      </c>
      <c r="B824" s="14" t="s">
        <v>307</v>
      </c>
      <c r="C824" s="15" t="s">
        <v>507</v>
      </c>
      <c r="D824" s="9"/>
      <c r="E824" s="35" t="s">
        <v>193</v>
      </c>
      <c r="F824" s="49">
        <f>F825</f>
        <v>300</v>
      </c>
      <c r="G824" s="52"/>
      <c r="H824" s="52"/>
    </row>
    <row r="825" spans="1:8">
      <c r="A825" s="14">
        <v>14</v>
      </c>
      <c r="B825" s="14" t="s">
        <v>307</v>
      </c>
      <c r="C825" s="15" t="s">
        <v>507</v>
      </c>
      <c r="D825" s="9">
        <v>500</v>
      </c>
      <c r="E825" s="35" t="s">
        <v>292</v>
      </c>
      <c r="F825" s="49">
        <f>F826</f>
        <v>300</v>
      </c>
      <c r="G825" s="52"/>
      <c r="H825" s="52"/>
    </row>
    <row r="826" spans="1:8">
      <c r="A826" s="14">
        <v>14</v>
      </c>
      <c r="B826" s="9" t="s">
        <v>307</v>
      </c>
      <c r="C826" s="8" t="s">
        <v>507</v>
      </c>
      <c r="D826" s="9" t="s">
        <v>293</v>
      </c>
      <c r="E826" s="35" t="s">
        <v>294</v>
      </c>
      <c r="F826" s="49">
        <v>300</v>
      </c>
      <c r="G826" s="52"/>
      <c r="H826" s="52"/>
    </row>
    <row r="827" spans="1:8" ht="48">
      <c r="A827" s="14">
        <v>14</v>
      </c>
      <c r="B827" s="14" t="s">
        <v>307</v>
      </c>
      <c r="C827" s="15" t="s">
        <v>625</v>
      </c>
      <c r="D827" s="9"/>
      <c r="E827" s="35" t="s">
        <v>624</v>
      </c>
      <c r="F827" s="49">
        <f>F828</f>
        <v>78.804000000000002</v>
      </c>
      <c r="G827" s="52"/>
      <c r="H827" s="52"/>
    </row>
    <row r="828" spans="1:8">
      <c r="A828" s="14">
        <v>14</v>
      </c>
      <c r="B828" s="14" t="s">
        <v>307</v>
      </c>
      <c r="C828" s="15" t="s">
        <v>625</v>
      </c>
      <c r="D828" s="9">
        <v>500</v>
      </c>
      <c r="E828" s="35" t="s">
        <v>292</v>
      </c>
      <c r="F828" s="49">
        <f>F829</f>
        <v>78.804000000000002</v>
      </c>
      <c r="G828" s="52"/>
      <c r="H828" s="52"/>
    </row>
    <row r="829" spans="1:8" ht="12.75" thickBot="1">
      <c r="A829" s="14">
        <v>14</v>
      </c>
      <c r="B829" s="14" t="s">
        <v>307</v>
      </c>
      <c r="C829" s="15" t="s">
        <v>625</v>
      </c>
      <c r="D829" s="14" t="s">
        <v>293</v>
      </c>
      <c r="E829" s="45" t="s">
        <v>294</v>
      </c>
      <c r="F829" s="49">
        <v>78.804000000000002</v>
      </c>
      <c r="G829" s="52"/>
      <c r="H829" s="52"/>
    </row>
    <row r="830" spans="1:8" ht="12.75" thickBot="1">
      <c r="A830" s="62"/>
      <c r="B830" s="44"/>
      <c r="C830" s="44"/>
      <c r="D830" s="44"/>
      <c r="E830" s="44" t="s">
        <v>15</v>
      </c>
      <c r="F830" s="44">
        <f>F820+F799+F777+F726+F669+F356+F316+F212+F181+F15+F813</f>
        <v>1380336.81</v>
      </c>
      <c r="G830" s="85">
        <f>G820+G799+G777+G726+G669+G356+G316+G212+G181+G15+G813</f>
        <v>1198849.7279999999</v>
      </c>
      <c r="H830" s="85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6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"/>
  <sheetViews>
    <sheetView topLeftCell="A27" zoomScaleNormal="79" workbookViewId="0">
      <selection activeCell="F3" sqref="F3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8" max="8" width="12.7109375" bestFit="1" customWidth="1"/>
    <col min="9" max="9" width="15.42578125" customWidth="1"/>
    <col min="10" max="10" width="12.5703125" customWidth="1"/>
  </cols>
  <sheetData>
    <row r="1" spans="1:9">
      <c r="F1" s="10" t="s">
        <v>927</v>
      </c>
    </row>
    <row r="2" spans="1:9">
      <c r="F2" s="82" t="s">
        <v>223</v>
      </c>
    </row>
    <row r="3" spans="1:9">
      <c r="F3" s="10" t="s">
        <v>974</v>
      </c>
    </row>
    <row r="4" spans="1:9">
      <c r="F4" s="10" t="s">
        <v>809</v>
      </c>
    </row>
    <row r="5" spans="1:9">
      <c r="F5" s="10" t="s">
        <v>826</v>
      </c>
    </row>
    <row r="7" spans="1:9">
      <c r="A7" s="2"/>
      <c r="B7" s="2"/>
      <c r="C7" s="10"/>
      <c r="D7" s="2"/>
      <c r="F7" s="10" t="s">
        <v>878</v>
      </c>
    </row>
    <row r="8" spans="1:9">
      <c r="A8" s="2"/>
      <c r="B8" s="2"/>
      <c r="C8" s="6"/>
      <c r="D8" s="2"/>
      <c r="F8" s="82" t="s">
        <v>223</v>
      </c>
    </row>
    <row r="9" spans="1:9">
      <c r="A9" s="2"/>
      <c r="B9" s="2"/>
      <c r="C9" s="10"/>
      <c r="D9" s="2"/>
      <c r="F9" s="10" t="s">
        <v>879</v>
      </c>
    </row>
    <row r="10" spans="1:9">
      <c r="A10" s="2"/>
      <c r="B10" s="2"/>
      <c r="D10" s="2"/>
      <c r="F10" s="10" t="s">
        <v>809</v>
      </c>
    </row>
    <row r="11" spans="1:9">
      <c r="A11" s="2"/>
      <c r="B11" s="2"/>
      <c r="D11" s="2"/>
      <c r="F11" s="10" t="s">
        <v>826</v>
      </c>
    </row>
    <row r="12" spans="1:9">
      <c r="A12" s="2"/>
      <c r="B12" s="2"/>
      <c r="D12" s="2"/>
      <c r="F12" s="10"/>
    </row>
    <row r="13" spans="1:9" ht="47.25" customHeight="1">
      <c r="A13" s="2"/>
      <c r="B13" s="210" t="s">
        <v>831</v>
      </c>
      <c r="C13" s="210"/>
      <c r="D13" s="210"/>
      <c r="E13" s="210"/>
    </row>
    <row r="14" spans="1:9" ht="36">
      <c r="A14" s="12" t="s">
        <v>16</v>
      </c>
      <c r="B14" s="12" t="s">
        <v>17</v>
      </c>
      <c r="C14" s="11" t="s">
        <v>18</v>
      </c>
      <c r="D14" s="30" t="s">
        <v>663</v>
      </c>
      <c r="E14" s="16" t="s">
        <v>763</v>
      </c>
      <c r="F14" s="16" t="s">
        <v>830</v>
      </c>
      <c r="G14" s="101"/>
      <c r="H14" s="101"/>
      <c r="I14" s="101"/>
    </row>
    <row r="15" spans="1:9">
      <c r="A15" s="8" t="s">
        <v>19</v>
      </c>
      <c r="B15" s="8" t="s">
        <v>20</v>
      </c>
      <c r="C15" s="17">
        <v>3</v>
      </c>
      <c r="D15" s="9"/>
      <c r="E15" s="17">
        <v>5</v>
      </c>
      <c r="F15" s="17">
        <v>6</v>
      </c>
      <c r="G15" s="101"/>
      <c r="H15" s="101"/>
      <c r="I15" s="101"/>
    </row>
    <row r="16" spans="1:9">
      <c r="A16" s="13" t="s">
        <v>241</v>
      </c>
      <c r="B16" s="8"/>
      <c r="C16" s="34" t="s">
        <v>21</v>
      </c>
      <c r="D16" s="108">
        <f>SUM(D17:D23)</f>
        <v>134501.67200000002</v>
      </c>
      <c r="E16" s="108">
        <f>SUM(E17:E23)</f>
        <v>103200.44700000001</v>
      </c>
      <c r="F16" s="108">
        <f>SUM(F17:F23)</f>
        <v>97924.027000000002</v>
      </c>
      <c r="G16" s="101"/>
      <c r="H16" s="131"/>
      <c r="I16" s="101"/>
    </row>
    <row r="17" spans="1:9" ht="27" customHeight="1">
      <c r="A17" s="8" t="s">
        <v>241</v>
      </c>
      <c r="B17" s="8" t="s">
        <v>281</v>
      </c>
      <c r="C17" s="35" t="s">
        <v>127</v>
      </c>
      <c r="D17" s="109">
        <v>2468.9769999999999</v>
      </c>
      <c r="E17" s="109">
        <v>2468.9769999999999</v>
      </c>
      <c r="F17" s="109">
        <v>2468.9769999999999</v>
      </c>
      <c r="G17" s="101"/>
      <c r="H17" s="131"/>
      <c r="I17" s="101"/>
    </row>
    <row r="18" spans="1:9" ht="38.25" customHeight="1">
      <c r="A18" s="8" t="s">
        <v>241</v>
      </c>
      <c r="B18" s="8" t="s">
        <v>307</v>
      </c>
      <c r="C18" s="35" t="s">
        <v>32</v>
      </c>
      <c r="D18" s="110">
        <v>2273.6210000000001</v>
      </c>
      <c r="E18" s="110">
        <v>2107.1709999999998</v>
      </c>
      <c r="F18" s="110">
        <v>1996.501</v>
      </c>
      <c r="G18" s="101"/>
      <c r="H18" s="131"/>
      <c r="I18" s="101"/>
    </row>
    <row r="19" spans="1:9" ht="42" customHeight="1">
      <c r="A19" s="26" t="s">
        <v>241</v>
      </c>
      <c r="B19" s="26" t="s">
        <v>234</v>
      </c>
      <c r="C19" s="45" t="s">
        <v>53</v>
      </c>
      <c r="D19" s="110">
        <v>36821.247000000003</v>
      </c>
      <c r="E19" s="110">
        <v>33327.277000000002</v>
      </c>
      <c r="F19" s="110">
        <v>30322.921999999999</v>
      </c>
      <c r="G19" s="101"/>
      <c r="H19" s="131"/>
      <c r="I19" s="101"/>
    </row>
    <row r="20" spans="1:9">
      <c r="A20" s="26" t="s">
        <v>241</v>
      </c>
      <c r="B20" s="26" t="s">
        <v>26</v>
      </c>
      <c r="C20" s="35" t="s">
        <v>353</v>
      </c>
      <c r="D20" s="111">
        <v>144.4</v>
      </c>
      <c r="E20" s="111">
        <v>9.9</v>
      </c>
      <c r="F20" s="111">
        <v>8.8000000000000007</v>
      </c>
      <c r="G20" s="101"/>
      <c r="H20" s="131"/>
      <c r="I20" s="101"/>
    </row>
    <row r="21" spans="1:9" ht="24">
      <c r="A21" s="26" t="s">
        <v>241</v>
      </c>
      <c r="B21" s="26" t="s">
        <v>22</v>
      </c>
      <c r="C21" s="35" t="s">
        <v>33</v>
      </c>
      <c r="D21" s="111">
        <v>18220.240000000002</v>
      </c>
      <c r="E21" s="111">
        <v>15088.32</v>
      </c>
      <c r="F21" s="111">
        <v>13605.62</v>
      </c>
      <c r="G21" s="101"/>
      <c r="H21" s="131"/>
      <c r="I21" s="101"/>
    </row>
    <row r="22" spans="1:9">
      <c r="A22" s="8" t="s">
        <v>241</v>
      </c>
      <c r="B22" s="8" t="s">
        <v>309</v>
      </c>
      <c r="C22" s="40" t="s">
        <v>285</v>
      </c>
      <c r="D22" s="111">
        <v>130</v>
      </c>
      <c r="E22" s="111">
        <v>200</v>
      </c>
      <c r="F22" s="111">
        <v>200</v>
      </c>
      <c r="G22" s="101"/>
      <c r="H22" s="131"/>
      <c r="I22" s="101"/>
    </row>
    <row r="23" spans="1:9">
      <c r="A23" s="8" t="s">
        <v>241</v>
      </c>
      <c r="B23" s="8" t="s">
        <v>23</v>
      </c>
      <c r="C23" s="40" t="s">
        <v>24</v>
      </c>
      <c r="D23" s="111">
        <v>74443.187000000005</v>
      </c>
      <c r="E23" s="111">
        <v>49998.802000000003</v>
      </c>
      <c r="F23" s="111">
        <v>49321.207000000002</v>
      </c>
      <c r="G23" s="101"/>
      <c r="H23" s="131"/>
      <c r="I23" s="101"/>
    </row>
    <row r="24" spans="1:9" ht="18.75" customHeight="1">
      <c r="A24" s="46" t="s">
        <v>307</v>
      </c>
      <c r="B24" s="46" t="s">
        <v>235</v>
      </c>
      <c r="C24" s="47" t="s">
        <v>69</v>
      </c>
      <c r="D24" s="112">
        <f>D25+D26</f>
        <v>6583.4759999999997</v>
      </c>
      <c r="E24" s="112">
        <f>E25+E26</f>
        <v>5997.3450000000003</v>
      </c>
      <c r="F24" s="112">
        <f>F25+F26</f>
        <v>5997.3450000000003</v>
      </c>
      <c r="G24" s="101"/>
      <c r="H24" s="131"/>
      <c r="I24" s="101"/>
    </row>
    <row r="25" spans="1:9">
      <c r="A25" s="26" t="s">
        <v>307</v>
      </c>
      <c r="B25" s="26" t="s">
        <v>234</v>
      </c>
      <c r="C25" s="35" t="s">
        <v>25</v>
      </c>
      <c r="D25" s="111">
        <v>2614.6999999999998</v>
      </c>
      <c r="E25" s="111">
        <v>2570.4</v>
      </c>
      <c r="F25" s="111">
        <v>2570.4</v>
      </c>
      <c r="G25" s="101"/>
      <c r="H25" s="131"/>
      <c r="I25" s="101"/>
    </row>
    <row r="26" spans="1:9" ht="24">
      <c r="A26" s="8" t="s">
        <v>307</v>
      </c>
      <c r="B26" s="8" t="s">
        <v>306</v>
      </c>
      <c r="C26" s="35" t="s">
        <v>784</v>
      </c>
      <c r="D26" s="109">
        <v>3968.7759999999998</v>
      </c>
      <c r="E26" s="109">
        <v>3426.9450000000002</v>
      </c>
      <c r="F26" s="109">
        <v>3426.9450000000002</v>
      </c>
      <c r="G26" s="101"/>
      <c r="H26" s="131"/>
      <c r="I26" s="101"/>
    </row>
    <row r="27" spans="1:9" s="1" customFormat="1">
      <c r="A27" s="13" t="s">
        <v>234</v>
      </c>
      <c r="B27" s="13" t="s">
        <v>235</v>
      </c>
      <c r="C27" s="34" t="s">
        <v>240</v>
      </c>
      <c r="D27" s="112">
        <f>SUM(D28:D30)</f>
        <v>172829.37400000001</v>
      </c>
      <c r="E27" s="112">
        <f>SUM(E28:E30)</f>
        <v>79346.350000000006</v>
      </c>
      <c r="F27" s="112">
        <f>SUM(F28:F30)</f>
        <v>82241.116999999998</v>
      </c>
      <c r="G27" s="101"/>
      <c r="H27" s="131"/>
    </row>
    <row r="28" spans="1:9">
      <c r="A28" s="8" t="s">
        <v>234</v>
      </c>
      <c r="B28" s="8" t="s">
        <v>247</v>
      </c>
      <c r="C28" s="40" t="s">
        <v>248</v>
      </c>
      <c r="D28" s="111">
        <v>1111.067</v>
      </c>
      <c r="E28" s="111">
        <v>1158.8</v>
      </c>
      <c r="F28" s="109">
        <v>1208.6669999999999</v>
      </c>
      <c r="G28" s="101"/>
      <c r="H28" s="131"/>
      <c r="I28" s="101"/>
    </row>
    <row r="29" spans="1:9">
      <c r="A29" s="8" t="s">
        <v>234</v>
      </c>
      <c r="B29" s="8" t="s">
        <v>251</v>
      </c>
      <c r="C29" s="40" t="s">
        <v>34</v>
      </c>
      <c r="D29" s="111">
        <v>168673.837</v>
      </c>
      <c r="E29" s="111">
        <v>75611.02</v>
      </c>
      <c r="F29" s="111">
        <v>78455.92</v>
      </c>
      <c r="G29" s="101"/>
      <c r="H29" s="131"/>
      <c r="I29" s="101"/>
    </row>
    <row r="30" spans="1:9">
      <c r="A30" s="8" t="s">
        <v>234</v>
      </c>
      <c r="B30" s="8" t="s">
        <v>334</v>
      </c>
      <c r="C30" s="40" t="s">
        <v>27</v>
      </c>
      <c r="D30" s="111">
        <v>3044.47</v>
      </c>
      <c r="E30" s="111">
        <v>2576.5300000000002</v>
      </c>
      <c r="F30" s="111">
        <v>2576.5300000000002</v>
      </c>
      <c r="G30" s="101"/>
      <c r="H30" s="131"/>
      <c r="I30" s="101"/>
    </row>
    <row r="31" spans="1:9">
      <c r="A31" s="13" t="s">
        <v>26</v>
      </c>
      <c r="B31" s="13" t="s">
        <v>235</v>
      </c>
      <c r="C31" s="39" t="s">
        <v>265</v>
      </c>
      <c r="D31" s="112">
        <f>D32+D33</f>
        <v>141687.56599999999</v>
      </c>
      <c r="E31" s="112">
        <f>E32+E33</f>
        <v>334.17899999999997</v>
      </c>
      <c r="F31" s="112">
        <f>F32+F33</f>
        <v>334.17899999999997</v>
      </c>
      <c r="G31" s="101"/>
      <c r="H31" s="131"/>
      <c r="I31" s="101"/>
    </row>
    <row r="32" spans="1:9">
      <c r="A32" s="8" t="s">
        <v>26</v>
      </c>
      <c r="B32" s="8" t="s">
        <v>241</v>
      </c>
      <c r="C32" s="35" t="s">
        <v>641</v>
      </c>
      <c r="D32" s="109">
        <v>395.42899999999997</v>
      </c>
      <c r="E32" s="109">
        <v>334.17899999999997</v>
      </c>
      <c r="F32" s="109">
        <v>334.17899999999997</v>
      </c>
      <c r="G32" s="101"/>
      <c r="H32" s="131"/>
      <c r="I32" s="101"/>
    </row>
    <row r="33" spans="1:10">
      <c r="A33" s="8" t="s">
        <v>26</v>
      </c>
      <c r="B33" s="8" t="s">
        <v>281</v>
      </c>
      <c r="C33" s="35" t="s">
        <v>279</v>
      </c>
      <c r="D33" s="111">
        <v>141292.13699999999</v>
      </c>
      <c r="E33" s="111">
        <v>0</v>
      </c>
      <c r="F33" s="111">
        <v>0</v>
      </c>
      <c r="G33" s="101"/>
      <c r="H33" s="131"/>
      <c r="I33" s="101"/>
    </row>
    <row r="34" spans="1:10">
      <c r="A34" s="27" t="s">
        <v>252</v>
      </c>
      <c r="B34" s="27" t="s">
        <v>235</v>
      </c>
      <c r="C34" s="34" t="s">
        <v>280</v>
      </c>
      <c r="D34" s="112">
        <f>D35+D36+D39+D40+D38+D37</f>
        <v>1409736.6830000002</v>
      </c>
      <c r="E34" s="112">
        <f>E35+E36+E39+E40+E38+E37</f>
        <v>1295901.0919999999</v>
      </c>
      <c r="F34" s="112">
        <f>F35+F36+F39+F40+F38+F37</f>
        <v>1209878.2459999998</v>
      </c>
      <c r="G34" s="101"/>
      <c r="H34" s="131"/>
      <c r="I34" s="101"/>
    </row>
    <row r="35" spans="1:10">
      <c r="A35" s="8" t="s">
        <v>252</v>
      </c>
      <c r="B35" s="8" t="s">
        <v>241</v>
      </c>
      <c r="C35" s="40" t="s">
        <v>378</v>
      </c>
      <c r="D35" s="111">
        <v>482609.005</v>
      </c>
      <c r="E35" s="111">
        <v>478225.82500000001</v>
      </c>
      <c r="F35" s="111">
        <v>459090.93400000001</v>
      </c>
      <c r="G35" s="101"/>
      <c r="H35" s="131"/>
      <c r="I35" s="101"/>
    </row>
    <row r="36" spans="1:10">
      <c r="A36" s="8" t="s">
        <v>252</v>
      </c>
      <c r="B36" s="8" t="s">
        <v>281</v>
      </c>
      <c r="C36" s="40" t="s">
        <v>282</v>
      </c>
      <c r="D36" s="111">
        <v>749747.43</v>
      </c>
      <c r="E36" s="111">
        <v>652985.72</v>
      </c>
      <c r="F36" s="109">
        <v>586056.76399999997</v>
      </c>
      <c r="G36" s="101"/>
      <c r="H36" s="131"/>
      <c r="I36" s="101"/>
    </row>
    <row r="37" spans="1:10">
      <c r="A37" s="8" t="s">
        <v>252</v>
      </c>
      <c r="B37" s="8" t="s">
        <v>307</v>
      </c>
      <c r="C37" s="40" t="s">
        <v>335</v>
      </c>
      <c r="D37" s="111">
        <v>132727.95800000001</v>
      </c>
      <c r="E37" s="111">
        <v>129973.736</v>
      </c>
      <c r="F37" s="109">
        <v>130007.73699999999</v>
      </c>
      <c r="G37" s="101"/>
      <c r="H37" s="131"/>
      <c r="I37" s="101"/>
    </row>
    <row r="38" spans="1:10" ht="24">
      <c r="A38" s="8" t="s">
        <v>252</v>
      </c>
      <c r="B38" s="8" t="s">
        <v>26</v>
      </c>
      <c r="C38" s="35" t="s">
        <v>35</v>
      </c>
      <c r="D38" s="111">
        <v>506.89600000000002</v>
      </c>
      <c r="E38" s="111">
        <v>506.89600000000002</v>
      </c>
      <c r="F38" s="109">
        <v>506.89600000000002</v>
      </c>
      <c r="G38" s="101"/>
      <c r="H38" s="131"/>
      <c r="I38" s="183"/>
      <c r="J38" s="126"/>
    </row>
    <row r="39" spans="1:10">
      <c r="A39" s="8" t="s">
        <v>252</v>
      </c>
      <c r="B39" s="8" t="s">
        <v>252</v>
      </c>
      <c r="C39" s="40" t="s">
        <v>297</v>
      </c>
      <c r="D39" s="111">
        <v>18359.235000000001</v>
      </c>
      <c r="E39" s="111">
        <v>17430.901999999998</v>
      </c>
      <c r="F39" s="111">
        <v>17430.901999999998</v>
      </c>
      <c r="G39" s="101"/>
      <c r="H39" s="131"/>
      <c r="I39" s="101"/>
    </row>
    <row r="40" spans="1:10">
      <c r="A40" s="8" t="s">
        <v>252</v>
      </c>
      <c r="B40" s="8" t="s">
        <v>251</v>
      </c>
      <c r="C40" s="40" t="s">
        <v>540</v>
      </c>
      <c r="D40" s="111">
        <v>25786.159</v>
      </c>
      <c r="E40" s="111">
        <v>16778.012999999999</v>
      </c>
      <c r="F40" s="111">
        <v>16785.012999999999</v>
      </c>
      <c r="G40" s="101"/>
      <c r="H40" s="131"/>
      <c r="I40" s="101"/>
    </row>
    <row r="41" spans="1:10">
      <c r="A41" s="27" t="s">
        <v>247</v>
      </c>
      <c r="B41" s="27" t="s">
        <v>235</v>
      </c>
      <c r="C41" s="34" t="s">
        <v>36</v>
      </c>
      <c r="D41" s="112">
        <f>D42</f>
        <v>79378.771999999997</v>
      </c>
      <c r="E41" s="112">
        <f>E42</f>
        <v>57934.51</v>
      </c>
      <c r="F41" s="112">
        <f>F42</f>
        <v>57934.51</v>
      </c>
      <c r="G41" s="101"/>
      <c r="H41" s="131"/>
      <c r="I41" s="101"/>
    </row>
    <row r="42" spans="1:10">
      <c r="A42" s="8" t="s">
        <v>247</v>
      </c>
      <c r="B42" s="8" t="s">
        <v>241</v>
      </c>
      <c r="C42" s="40" t="s">
        <v>291</v>
      </c>
      <c r="D42" s="111">
        <v>79378.771999999997</v>
      </c>
      <c r="E42" s="111">
        <v>57934.51</v>
      </c>
      <c r="F42" s="109">
        <v>57934.51</v>
      </c>
      <c r="G42" s="101"/>
      <c r="H42" s="131"/>
      <c r="I42" s="101"/>
    </row>
    <row r="43" spans="1:10">
      <c r="A43" s="13">
        <v>10</v>
      </c>
      <c r="B43" s="13" t="s">
        <v>235</v>
      </c>
      <c r="C43" s="34" t="s">
        <v>305</v>
      </c>
      <c r="D43" s="112">
        <f>SUM(D44:D46)+D47</f>
        <v>43346.77</v>
      </c>
      <c r="E43" s="112">
        <f>SUM(E44:E46)+E47</f>
        <v>36953.398999999998</v>
      </c>
      <c r="F43" s="112">
        <f>SUM(F44:F46)+F47</f>
        <v>41470.714</v>
      </c>
      <c r="G43" s="101"/>
      <c r="H43" s="131"/>
      <c r="I43" s="101"/>
    </row>
    <row r="44" spans="1:10">
      <c r="A44" s="8">
        <v>10</v>
      </c>
      <c r="B44" s="8" t="s">
        <v>241</v>
      </c>
      <c r="C44" s="40" t="s">
        <v>28</v>
      </c>
      <c r="D44" s="111">
        <v>3684</v>
      </c>
      <c r="E44" s="111">
        <v>3684</v>
      </c>
      <c r="F44" s="111">
        <v>3684</v>
      </c>
      <c r="G44" s="101"/>
      <c r="H44" s="131"/>
      <c r="I44" s="101"/>
    </row>
    <row r="45" spans="1:10">
      <c r="A45" s="8">
        <v>10</v>
      </c>
      <c r="B45" s="8" t="s">
        <v>307</v>
      </c>
      <c r="C45" s="40" t="s">
        <v>308</v>
      </c>
      <c r="D45" s="111">
        <v>10078</v>
      </c>
      <c r="E45" s="111">
        <v>10008</v>
      </c>
      <c r="F45" s="111">
        <v>10008</v>
      </c>
      <c r="G45" s="101"/>
      <c r="H45" s="131"/>
      <c r="I45" s="101"/>
    </row>
    <row r="46" spans="1:10">
      <c r="A46" s="8" t="s">
        <v>306</v>
      </c>
      <c r="B46" s="8" t="s">
        <v>234</v>
      </c>
      <c r="C46" s="40" t="s">
        <v>29</v>
      </c>
      <c r="D46" s="109">
        <v>27696.817999999999</v>
      </c>
      <c r="E46" s="111">
        <v>22969.447</v>
      </c>
      <c r="F46" s="111">
        <v>27486.761999999999</v>
      </c>
      <c r="G46" s="101"/>
      <c r="H46" s="131"/>
      <c r="I46" s="101"/>
    </row>
    <row r="47" spans="1:10">
      <c r="A47" s="8" t="s">
        <v>306</v>
      </c>
      <c r="B47" s="8" t="s">
        <v>22</v>
      </c>
      <c r="C47" s="35" t="s">
        <v>662</v>
      </c>
      <c r="D47" s="111">
        <v>1887.952</v>
      </c>
      <c r="E47" s="111">
        <v>291.952</v>
      </c>
      <c r="F47" s="111">
        <v>291.952</v>
      </c>
      <c r="G47" s="101"/>
      <c r="H47" s="131"/>
      <c r="I47" s="101"/>
    </row>
    <row r="48" spans="1:10">
      <c r="A48" s="13" t="s">
        <v>309</v>
      </c>
      <c r="B48" s="13" t="s">
        <v>235</v>
      </c>
      <c r="C48" s="34" t="s">
        <v>310</v>
      </c>
      <c r="D48" s="112">
        <f>D49+D50</f>
        <v>6012.2559999999994</v>
      </c>
      <c r="E48" s="112">
        <f>E49+E50</f>
        <v>5412.2559999999994</v>
      </c>
      <c r="F48" s="112">
        <f>F49+F50</f>
        <v>5412.2559999999994</v>
      </c>
      <c r="G48" s="101"/>
      <c r="H48" s="131"/>
      <c r="I48" s="101"/>
    </row>
    <row r="49" spans="1:9">
      <c r="A49" s="8" t="s">
        <v>309</v>
      </c>
      <c r="B49" s="8" t="s">
        <v>281</v>
      </c>
      <c r="C49" s="40" t="s">
        <v>311</v>
      </c>
      <c r="D49" s="109">
        <v>2922.7179999999998</v>
      </c>
      <c r="E49" s="111">
        <v>3000</v>
      </c>
      <c r="F49" s="111">
        <v>3000</v>
      </c>
      <c r="G49" s="101"/>
      <c r="H49" s="131"/>
      <c r="I49" s="101"/>
    </row>
    <row r="50" spans="1:9">
      <c r="A50" s="8" t="s">
        <v>309</v>
      </c>
      <c r="B50" s="8" t="s">
        <v>307</v>
      </c>
      <c r="C50" s="40" t="s">
        <v>671</v>
      </c>
      <c r="D50" s="111">
        <v>3089.538</v>
      </c>
      <c r="E50" s="111">
        <v>2412.2559999999999</v>
      </c>
      <c r="F50" s="111">
        <v>2412.2559999999999</v>
      </c>
      <c r="G50" s="101"/>
      <c r="H50" s="131"/>
      <c r="I50" s="101"/>
    </row>
    <row r="51" spans="1:9">
      <c r="A51" s="13" t="s">
        <v>334</v>
      </c>
      <c r="B51" s="13" t="s">
        <v>235</v>
      </c>
      <c r="C51" s="34" t="s">
        <v>369</v>
      </c>
      <c r="D51" s="113">
        <f>D52</f>
        <v>1983.527</v>
      </c>
      <c r="E51" s="113">
        <f>E52</f>
        <v>1983.527</v>
      </c>
      <c r="F51" s="113">
        <f>F52</f>
        <v>1983.527</v>
      </c>
      <c r="G51" s="101"/>
      <c r="H51" s="131"/>
      <c r="I51" s="101"/>
    </row>
    <row r="52" spans="1:9">
      <c r="A52" s="8" t="s">
        <v>334</v>
      </c>
      <c r="B52" s="8" t="s">
        <v>234</v>
      </c>
      <c r="C52" s="40" t="s">
        <v>37</v>
      </c>
      <c r="D52" s="111">
        <v>1983.527</v>
      </c>
      <c r="E52" s="111">
        <v>1983.527</v>
      </c>
      <c r="F52" s="111">
        <v>1983.527</v>
      </c>
      <c r="G52" s="101"/>
      <c r="H52" s="131"/>
      <c r="I52" s="101"/>
    </row>
    <row r="53" spans="1:9" ht="27" customHeight="1">
      <c r="A53" s="13" t="s">
        <v>401</v>
      </c>
      <c r="B53" s="13" t="s">
        <v>235</v>
      </c>
      <c r="C53" s="39" t="s">
        <v>808</v>
      </c>
      <c r="D53" s="108">
        <f>D54</f>
        <v>4030</v>
      </c>
      <c r="E53" s="108">
        <f>E54</f>
        <v>20</v>
      </c>
      <c r="F53" s="108">
        <f>F54</f>
        <v>20</v>
      </c>
      <c r="G53" s="101"/>
      <c r="H53" s="131"/>
      <c r="I53" s="101"/>
    </row>
    <row r="54" spans="1:9" ht="13.5" thickBot="1">
      <c r="A54" s="15" t="s">
        <v>401</v>
      </c>
      <c r="B54" s="15" t="s">
        <v>307</v>
      </c>
      <c r="C54" s="45" t="s">
        <v>402</v>
      </c>
      <c r="D54" s="114">
        <v>4030</v>
      </c>
      <c r="E54" s="114">
        <v>20</v>
      </c>
      <c r="F54" s="114">
        <v>20</v>
      </c>
      <c r="G54" s="101"/>
      <c r="H54" s="131"/>
      <c r="I54" s="101"/>
    </row>
    <row r="55" spans="1:9" ht="13.5" thickBot="1">
      <c r="A55" s="28"/>
      <c r="B55" s="29"/>
      <c r="C55" s="25" t="s">
        <v>229</v>
      </c>
      <c r="D55" s="115">
        <f>D16+D24+D27+D31+D34+D41+D43+D48+D51+D53</f>
        <v>2000090.0960000001</v>
      </c>
      <c r="E55" s="115">
        <f>E16+E24+E27+E31+E34+E41+E43+E48+E51+E53</f>
        <v>1587083.105</v>
      </c>
      <c r="F55" s="115">
        <f>F16+F24+F27+F31+F34+F41+F43+F48+F51+F53</f>
        <v>1503195.9209999999</v>
      </c>
      <c r="G55" s="184"/>
      <c r="H55" s="184"/>
      <c r="I55" s="101"/>
    </row>
    <row r="56" spans="1:9">
      <c r="D56" s="155"/>
      <c r="E56" s="155"/>
      <c r="F56" s="155"/>
      <c r="G56" s="101"/>
      <c r="H56" s="101"/>
      <c r="I56" s="101"/>
    </row>
    <row r="57" spans="1:9">
      <c r="D57" s="155"/>
      <c r="E57" s="155"/>
      <c r="F57" s="155"/>
      <c r="G57" s="101"/>
      <c r="H57" s="101"/>
      <c r="I57" s="101"/>
    </row>
    <row r="58" spans="1:9">
      <c r="D58" s="97"/>
      <c r="E58" s="97"/>
      <c r="F58" s="97"/>
      <c r="G58" s="101"/>
      <c r="H58" s="101"/>
      <c r="I58" s="101"/>
    </row>
    <row r="59" spans="1:9">
      <c r="G59" s="101"/>
      <c r="H59" s="101"/>
      <c r="I59" s="101"/>
    </row>
  </sheetData>
  <sheetProtection selectLockedCells="1" selectUnlockedCells="1"/>
  <mergeCells count="1">
    <mergeCell ref="B13:E13"/>
  </mergeCells>
  <phoneticPr fontId="6" type="noConversion"/>
  <pageMargins left="0.57999999999999996" right="0.15748031496062992" top="0.39370078740157483" bottom="0.19685039370078741" header="0.51181102362204722" footer="0.19685039370078741"/>
  <pageSetup paperSize="9" scale="91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10"/>
  <sheetViews>
    <sheetView topLeftCell="A793" workbookViewId="0">
      <selection activeCell="C311" sqref="C311"/>
    </sheetView>
  </sheetViews>
  <sheetFormatPr defaultColWidth="8.85546875" defaultRowHeight="12"/>
  <cols>
    <col min="1" max="1" width="4.5703125" style="194" customWidth="1"/>
    <col min="2" max="2" width="5.140625" style="194" customWidth="1"/>
    <col min="3" max="3" width="10.85546875" style="194" customWidth="1"/>
    <col min="4" max="4" width="4.85546875" style="194" customWidth="1"/>
    <col min="5" max="5" width="29.7109375" style="194" customWidth="1"/>
    <col min="6" max="6" width="13.5703125" style="194" customWidth="1"/>
    <col min="7" max="7" width="14.7109375" style="195" customWidth="1"/>
    <col min="8" max="8" width="13.85546875" style="195" customWidth="1"/>
    <col min="9" max="9" width="13.5703125" style="195" customWidth="1"/>
    <col min="10" max="10" width="11.5703125" style="195" customWidth="1"/>
    <col min="11" max="11" width="13.5703125" style="195" customWidth="1"/>
    <col min="12" max="12" width="11.5703125" style="195" customWidth="1"/>
    <col min="13" max="13" width="8.85546875" style="195" customWidth="1"/>
    <col min="14" max="16384" width="8.85546875" style="195"/>
  </cols>
  <sheetData>
    <row r="1" spans="1:10" ht="12.75">
      <c r="H1" s="10" t="s">
        <v>476</v>
      </c>
      <c r="I1" s="205"/>
      <c r="J1" s="204"/>
    </row>
    <row r="2" spans="1:10" ht="12.75">
      <c r="H2" s="82" t="s">
        <v>223</v>
      </c>
      <c r="I2" s="205"/>
      <c r="J2" s="204"/>
    </row>
    <row r="3" spans="1:10" ht="12.75">
      <c r="H3" s="10" t="s">
        <v>974</v>
      </c>
      <c r="I3" s="205"/>
      <c r="J3" s="204"/>
    </row>
    <row r="4" spans="1:10" ht="12.75">
      <c r="H4" s="10" t="s">
        <v>809</v>
      </c>
      <c r="I4" s="205"/>
      <c r="J4" s="204"/>
    </row>
    <row r="5" spans="1:10" ht="12.75">
      <c r="H5" s="10" t="s">
        <v>826</v>
      </c>
      <c r="I5" s="205"/>
      <c r="J5" s="204"/>
    </row>
    <row r="6" spans="1:10">
      <c r="H6" s="205"/>
      <c r="I6" s="205"/>
      <c r="J6" s="204"/>
    </row>
    <row r="7" spans="1:10" ht="12.75">
      <c r="G7" s="135"/>
      <c r="H7" s="10" t="s">
        <v>833</v>
      </c>
      <c r="I7" s="205"/>
      <c r="J7" s="204"/>
    </row>
    <row r="8" spans="1:10" ht="12.75">
      <c r="G8" s="136"/>
      <c r="H8" s="82" t="s">
        <v>223</v>
      </c>
      <c r="I8" s="205"/>
      <c r="J8" s="204"/>
    </row>
    <row r="9" spans="1:10" ht="12.75">
      <c r="G9" s="135"/>
      <c r="H9" s="10" t="s">
        <v>879</v>
      </c>
      <c r="I9" s="205"/>
      <c r="J9" s="204"/>
    </row>
    <row r="10" spans="1:10" ht="12.75">
      <c r="G10" s="135"/>
      <c r="H10" s="10" t="s">
        <v>809</v>
      </c>
      <c r="I10" s="205"/>
      <c r="J10" s="204"/>
    </row>
    <row r="11" spans="1:10" ht="12.75">
      <c r="E11" s="137"/>
      <c r="G11" s="135"/>
      <c r="H11" s="10" t="s">
        <v>826</v>
      </c>
      <c r="I11" s="205"/>
      <c r="J11" s="204"/>
    </row>
    <row r="12" spans="1:10">
      <c r="E12" s="137"/>
      <c r="I12" s="204"/>
      <c r="J12" s="204"/>
    </row>
    <row r="13" spans="1:10" ht="49.5" customHeight="1">
      <c r="B13" s="207" t="s">
        <v>828</v>
      </c>
      <c r="C13" s="208"/>
      <c r="D13" s="208"/>
      <c r="E13" s="208"/>
      <c r="F13" s="208"/>
      <c r="G13" s="211"/>
      <c r="H13" s="211"/>
    </row>
    <row r="14" spans="1:10">
      <c r="A14" s="212"/>
      <c r="B14" s="212"/>
      <c r="C14" s="212"/>
      <c r="D14" s="212"/>
      <c r="E14" s="212"/>
      <c r="F14" s="212"/>
    </row>
    <row r="15" spans="1:10" ht="36">
      <c r="A15" s="12" t="s">
        <v>16</v>
      </c>
      <c r="B15" s="9" t="s">
        <v>17</v>
      </c>
      <c r="C15" s="8" t="s">
        <v>231</v>
      </c>
      <c r="D15" s="9" t="s">
        <v>232</v>
      </c>
      <c r="E15" s="9" t="s">
        <v>18</v>
      </c>
      <c r="F15" s="30" t="s">
        <v>663</v>
      </c>
      <c r="G15" s="16" t="s">
        <v>763</v>
      </c>
      <c r="H15" s="16" t="s">
        <v>830</v>
      </c>
    </row>
    <row r="16" spans="1:10">
      <c r="A16" s="8" t="s">
        <v>19</v>
      </c>
      <c r="B16" s="8" t="s">
        <v>20</v>
      </c>
      <c r="C16" s="8" t="s">
        <v>59</v>
      </c>
      <c r="D16" s="8" t="s">
        <v>60</v>
      </c>
      <c r="E16" s="9">
        <v>5</v>
      </c>
      <c r="F16" s="31">
        <v>6</v>
      </c>
      <c r="G16" s="64">
        <v>7</v>
      </c>
      <c r="H16" s="64">
        <v>8</v>
      </c>
    </row>
    <row r="17" spans="1:10">
      <c r="A17" s="13" t="s">
        <v>241</v>
      </c>
      <c r="B17" s="13" t="s">
        <v>235</v>
      </c>
      <c r="C17" s="8"/>
      <c r="D17" s="8"/>
      <c r="E17" s="12" t="s">
        <v>21</v>
      </c>
      <c r="F17" s="116">
        <f>F18+F26+F41+F82+F76+F109+F115</f>
        <v>134501.67199999999</v>
      </c>
      <c r="G17" s="116">
        <f>G18+G26+G41+G82+G76+G109+G115</f>
        <v>103200.44699999999</v>
      </c>
      <c r="H17" s="116">
        <f>H18+H26+H41+H82+H76+H109+H115</f>
        <v>97924.026999999987</v>
      </c>
      <c r="J17" s="158"/>
    </row>
    <row r="18" spans="1:10" ht="48">
      <c r="A18" s="75" t="s">
        <v>241</v>
      </c>
      <c r="B18" s="75" t="s">
        <v>281</v>
      </c>
      <c r="C18" s="91"/>
      <c r="D18" s="91"/>
      <c r="E18" s="95" t="s">
        <v>127</v>
      </c>
      <c r="F18" s="117">
        <f t="shared" ref="F18:H20" si="0">F19</f>
        <v>2468.9769999999999</v>
      </c>
      <c r="G18" s="117">
        <f t="shared" si="0"/>
        <v>2468.9769999999999</v>
      </c>
      <c r="H18" s="117">
        <f t="shared" si="0"/>
        <v>2468.9769999999999</v>
      </c>
    </row>
    <row r="19" spans="1:10" ht="24">
      <c r="A19" s="8" t="s">
        <v>241</v>
      </c>
      <c r="B19" s="8" t="s">
        <v>281</v>
      </c>
      <c r="C19" s="8" t="s">
        <v>130</v>
      </c>
      <c r="D19" s="9"/>
      <c r="E19" s="16" t="s">
        <v>67</v>
      </c>
      <c r="F19" s="105">
        <f t="shared" si="0"/>
        <v>2468.9769999999999</v>
      </c>
      <c r="G19" s="105">
        <f t="shared" si="0"/>
        <v>2468.9769999999999</v>
      </c>
      <c r="H19" s="105">
        <f t="shared" si="0"/>
        <v>2468.9769999999999</v>
      </c>
    </row>
    <row r="20" spans="1:10" ht="48">
      <c r="A20" s="8" t="s">
        <v>241</v>
      </c>
      <c r="B20" s="8" t="s">
        <v>281</v>
      </c>
      <c r="C20" s="8" t="s">
        <v>129</v>
      </c>
      <c r="D20" s="9"/>
      <c r="E20" s="16" t="s">
        <v>64</v>
      </c>
      <c r="F20" s="105">
        <f t="shared" si="0"/>
        <v>2468.9769999999999</v>
      </c>
      <c r="G20" s="105">
        <f t="shared" si="0"/>
        <v>2468.9769999999999</v>
      </c>
      <c r="H20" s="105">
        <f t="shared" si="0"/>
        <v>2468.9769999999999</v>
      </c>
    </row>
    <row r="21" spans="1:10">
      <c r="A21" s="8" t="s">
        <v>241</v>
      </c>
      <c r="B21" s="8" t="s">
        <v>281</v>
      </c>
      <c r="C21" s="8" t="s">
        <v>419</v>
      </c>
      <c r="D21" s="9"/>
      <c r="E21" s="16" t="s">
        <v>136</v>
      </c>
      <c r="F21" s="105">
        <f>F23+F24+F25</f>
        <v>2468.9769999999999</v>
      </c>
      <c r="G21" s="105">
        <f>G23+G24+G25</f>
        <v>2468.9769999999999</v>
      </c>
      <c r="H21" s="105">
        <f>H23+H24+H25</f>
        <v>2468.9769999999999</v>
      </c>
    </row>
    <row r="22" spans="1:10" ht="96">
      <c r="A22" s="8" t="s">
        <v>241</v>
      </c>
      <c r="B22" s="8" t="s">
        <v>281</v>
      </c>
      <c r="C22" s="8" t="s">
        <v>419</v>
      </c>
      <c r="D22" s="18" t="s">
        <v>545</v>
      </c>
      <c r="E22" s="134" t="s">
        <v>546</v>
      </c>
      <c r="F22" s="105">
        <f>F23+F24+F25</f>
        <v>2468.9769999999999</v>
      </c>
      <c r="G22" s="105">
        <f>G23+G24+G25</f>
        <v>2468.9769999999999</v>
      </c>
      <c r="H22" s="105">
        <f>H23+H24+H25</f>
        <v>2468.9769999999999</v>
      </c>
    </row>
    <row r="23" spans="1:10" ht="36">
      <c r="A23" s="8" t="s">
        <v>241</v>
      </c>
      <c r="B23" s="8" t="s">
        <v>281</v>
      </c>
      <c r="C23" s="8" t="s">
        <v>419</v>
      </c>
      <c r="D23" s="19" t="s">
        <v>547</v>
      </c>
      <c r="E23" s="138" t="s">
        <v>176</v>
      </c>
      <c r="F23" s="105">
        <v>1147.296</v>
      </c>
      <c r="G23" s="105">
        <v>1147.296</v>
      </c>
      <c r="H23" s="105">
        <v>1147.296</v>
      </c>
    </row>
    <row r="24" spans="1:10" ht="60">
      <c r="A24" s="8" t="s">
        <v>241</v>
      </c>
      <c r="B24" s="8" t="s">
        <v>281</v>
      </c>
      <c r="C24" s="8" t="s">
        <v>419</v>
      </c>
      <c r="D24" s="19" t="s">
        <v>548</v>
      </c>
      <c r="E24" s="138" t="s">
        <v>177</v>
      </c>
      <c r="F24" s="105">
        <v>749</v>
      </c>
      <c r="G24" s="105">
        <v>749</v>
      </c>
      <c r="H24" s="105">
        <v>749</v>
      </c>
    </row>
    <row r="25" spans="1:10" ht="72">
      <c r="A25" s="8" t="s">
        <v>241</v>
      </c>
      <c r="B25" s="8" t="s">
        <v>281</v>
      </c>
      <c r="C25" s="8" t="s">
        <v>419</v>
      </c>
      <c r="D25" s="19">
        <v>129</v>
      </c>
      <c r="E25" s="138" t="s">
        <v>178</v>
      </c>
      <c r="F25" s="105">
        <v>572.68100000000004</v>
      </c>
      <c r="G25" s="105">
        <v>572.68100000000004</v>
      </c>
      <c r="H25" s="105">
        <v>572.68100000000004</v>
      </c>
    </row>
    <row r="26" spans="1:10" ht="72">
      <c r="A26" s="76" t="s">
        <v>241</v>
      </c>
      <c r="B26" s="76" t="s">
        <v>307</v>
      </c>
      <c r="C26" s="75"/>
      <c r="D26" s="76"/>
      <c r="E26" s="95" t="s">
        <v>58</v>
      </c>
      <c r="F26" s="117">
        <f t="shared" ref="F26:H27" si="1">F27</f>
        <v>2273.6210000000001</v>
      </c>
      <c r="G26" s="117">
        <f t="shared" si="1"/>
        <v>2107.1709999999998</v>
      </c>
      <c r="H26" s="117">
        <f t="shared" si="1"/>
        <v>1996.5009999999997</v>
      </c>
    </row>
    <row r="27" spans="1:10" ht="24">
      <c r="A27" s="9" t="s">
        <v>241</v>
      </c>
      <c r="B27" s="9" t="s">
        <v>307</v>
      </c>
      <c r="C27" s="8" t="s">
        <v>130</v>
      </c>
      <c r="D27" s="9"/>
      <c r="E27" s="16" t="s">
        <v>67</v>
      </c>
      <c r="F27" s="105">
        <f t="shared" si="1"/>
        <v>2273.6210000000001</v>
      </c>
      <c r="G27" s="105">
        <f t="shared" si="1"/>
        <v>2107.1709999999998</v>
      </c>
      <c r="H27" s="105">
        <f t="shared" si="1"/>
        <v>1996.5009999999997</v>
      </c>
    </row>
    <row r="28" spans="1:10" ht="48">
      <c r="A28" s="9" t="s">
        <v>241</v>
      </c>
      <c r="B28" s="9" t="s">
        <v>307</v>
      </c>
      <c r="C28" s="8" t="s">
        <v>129</v>
      </c>
      <c r="D28" s="9"/>
      <c r="E28" s="16" t="s">
        <v>64</v>
      </c>
      <c r="F28" s="105">
        <f>F29+F36</f>
        <v>2273.6210000000001</v>
      </c>
      <c r="G28" s="105">
        <f>G29+G36</f>
        <v>2107.1709999999998</v>
      </c>
      <c r="H28" s="105">
        <f>H29+H36</f>
        <v>1996.5009999999997</v>
      </c>
    </row>
    <row r="29" spans="1:10" ht="48">
      <c r="A29" s="9" t="s">
        <v>241</v>
      </c>
      <c r="B29" s="9" t="s">
        <v>307</v>
      </c>
      <c r="C29" s="8" t="s">
        <v>420</v>
      </c>
      <c r="D29" s="9"/>
      <c r="E29" s="16" t="s">
        <v>541</v>
      </c>
      <c r="F29" s="105">
        <f>F30+F34</f>
        <v>1242.7060000000001</v>
      </c>
      <c r="G29" s="105">
        <f>G30+G34</f>
        <v>1079.6659999999999</v>
      </c>
      <c r="H29" s="105">
        <f>H30+H34</f>
        <v>968.99599999999998</v>
      </c>
    </row>
    <row r="30" spans="1:10" ht="96">
      <c r="A30" s="9" t="s">
        <v>241</v>
      </c>
      <c r="B30" s="9" t="s">
        <v>307</v>
      </c>
      <c r="C30" s="8" t="s">
        <v>420</v>
      </c>
      <c r="D30" s="18" t="s">
        <v>545</v>
      </c>
      <c r="E30" s="134" t="s">
        <v>546</v>
      </c>
      <c r="F30" s="105">
        <f>F31+F32+F33</f>
        <v>1231.5260000000001</v>
      </c>
      <c r="G30" s="105">
        <f>G31+G32+G33</f>
        <v>1068.4859999999999</v>
      </c>
      <c r="H30" s="105">
        <f>H31+H32+H33</f>
        <v>957.81600000000003</v>
      </c>
    </row>
    <row r="31" spans="1:10" ht="36">
      <c r="A31" s="9" t="s">
        <v>241</v>
      </c>
      <c r="B31" s="9" t="s">
        <v>307</v>
      </c>
      <c r="C31" s="8" t="s">
        <v>420</v>
      </c>
      <c r="D31" s="19" t="s">
        <v>547</v>
      </c>
      <c r="E31" s="138" t="s">
        <v>176</v>
      </c>
      <c r="F31" s="105">
        <v>720.65</v>
      </c>
      <c r="G31" s="105">
        <v>660.65</v>
      </c>
      <c r="H31" s="105">
        <v>575.65</v>
      </c>
    </row>
    <row r="32" spans="1:10" ht="60">
      <c r="A32" s="9" t="s">
        <v>241</v>
      </c>
      <c r="B32" s="9" t="s">
        <v>307</v>
      </c>
      <c r="C32" s="8" t="s">
        <v>420</v>
      </c>
      <c r="D32" s="19" t="s">
        <v>548</v>
      </c>
      <c r="E32" s="138" t="s">
        <v>177</v>
      </c>
      <c r="F32" s="105">
        <v>224.59</v>
      </c>
      <c r="G32" s="105">
        <v>160</v>
      </c>
      <c r="H32" s="105">
        <v>160</v>
      </c>
    </row>
    <row r="33" spans="1:8" ht="72">
      <c r="A33" s="9" t="s">
        <v>241</v>
      </c>
      <c r="B33" s="9" t="s">
        <v>307</v>
      </c>
      <c r="C33" s="8" t="s">
        <v>420</v>
      </c>
      <c r="D33" s="19">
        <v>129</v>
      </c>
      <c r="E33" s="138" t="s">
        <v>178</v>
      </c>
      <c r="F33" s="105">
        <v>286.286</v>
      </c>
      <c r="G33" s="105">
        <v>247.83600000000001</v>
      </c>
      <c r="H33" s="105">
        <v>222.166</v>
      </c>
    </row>
    <row r="34" spans="1:8" ht="36">
      <c r="A34" s="9" t="s">
        <v>241</v>
      </c>
      <c r="B34" s="9" t="s">
        <v>307</v>
      </c>
      <c r="C34" s="8" t="s">
        <v>420</v>
      </c>
      <c r="D34" s="18" t="s">
        <v>243</v>
      </c>
      <c r="E34" s="134" t="s">
        <v>694</v>
      </c>
      <c r="F34" s="105">
        <f>F35</f>
        <v>11.18</v>
      </c>
      <c r="G34" s="105">
        <f>G35</f>
        <v>11.18</v>
      </c>
      <c r="H34" s="105">
        <f>H35</f>
        <v>11.18</v>
      </c>
    </row>
    <row r="35" spans="1:8" ht="24">
      <c r="A35" s="9" t="s">
        <v>241</v>
      </c>
      <c r="B35" s="9" t="s">
        <v>307</v>
      </c>
      <c r="C35" s="8" t="s">
        <v>420</v>
      </c>
      <c r="D35" s="9" t="s">
        <v>245</v>
      </c>
      <c r="E35" s="16" t="s">
        <v>645</v>
      </c>
      <c r="F35" s="105">
        <v>11.18</v>
      </c>
      <c r="G35" s="105">
        <v>11.18</v>
      </c>
      <c r="H35" s="105">
        <v>11.18</v>
      </c>
    </row>
    <row r="36" spans="1:8" ht="84">
      <c r="A36" s="9" t="s">
        <v>241</v>
      </c>
      <c r="B36" s="9" t="s">
        <v>307</v>
      </c>
      <c r="C36" s="8" t="s">
        <v>326</v>
      </c>
      <c r="D36" s="19"/>
      <c r="E36" s="146" t="s">
        <v>657</v>
      </c>
      <c r="F36" s="105">
        <f>F37</f>
        <v>1030.915</v>
      </c>
      <c r="G36" s="105">
        <f>G37</f>
        <v>1027.5049999999999</v>
      </c>
      <c r="H36" s="105">
        <f>H37</f>
        <v>1027.5049999999999</v>
      </c>
    </row>
    <row r="37" spans="1:8" ht="96">
      <c r="A37" s="9" t="s">
        <v>241</v>
      </c>
      <c r="B37" s="9" t="s">
        <v>307</v>
      </c>
      <c r="C37" s="8" t="s">
        <v>326</v>
      </c>
      <c r="D37" s="18" t="s">
        <v>545</v>
      </c>
      <c r="E37" s="134" t="s">
        <v>546</v>
      </c>
      <c r="F37" s="105">
        <f>F38+F39+F40</f>
        <v>1030.915</v>
      </c>
      <c r="G37" s="105">
        <f>G38+G39+G40</f>
        <v>1027.5049999999999</v>
      </c>
      <c r="H37" s="105">
        <f>H38+H39+H40</f>
        <v>1027.5049999999999</v>
      </c>
    </row>
    <row r="38" spans="1:8" ht="36">
      <c r="A38" s="9" t="s">
        <v>241</v>
      </c>
      <c r="B38" s="9" t="s">
        <v>307</v>
      </c>
      <c r="C38" s="8" t="s">
        <v>326</v>
      </c>
      <c r="D38" s="19" t="s">
        <v>547</v>
      </c>
      <c r="E38" s="138" t="s">
        <v>176</v>
      </c>
      <c r="F38" s="105">
        <v>634.07399999999996</v>
      </c>
      <c r="G38" s="105">
        <v>634.07399999999996</v>
      </c>
      <c r="H38" s="105">
        <v>634.07399999999996</v>
      </c>
    </row>
    <row r="39" spans="1:8" ht="60">
      <c r="A39" s="9" t="s">
        <v>241</v>
      </c>
      <c r="B39" s="9" t="s">
        <v>307</v>
      </c>
      <c r="C39" s="8" t="s">
        <v>326</v>
      </c>
      <c r="D39" s="19" t="s">
        <v>548</v>
      </c>
      <c r="E39" s="138" t="s">
        <v>177</v>
      </c>
      <c r="F39" s="105">
        <v>158.51</v>
      </c>
      <c r="G39" s="105">
        <v>155.1</v>
      </c>
      <c r="H39" s="105">
        <v>155.1</v>
      </c>
    </row>
    <row r="40" spans="1:8" ht="72">
      <c r="A40" s="9" t="s">
        <v>241</v>
      </c>
      <c r="B40" s="9" t="s">
        <v>307</v>
      </c>
      <c r="C40" s="8" t="s">
        <v>326</v>
      </c>
      <c r="D40" s="19">
        <v>129</v>
      </c>
      <c r="E40" s="138" t="s">
        <v>178</v>
      </c>
      <c r="F40" s="105">
        <v>238.33099999999999</v>
      </c>
      <c r="G40" s="105">
        <v>238.33099999999999</v>
      </c>
      <c r="H40" s="105">
        <v>238.33099999999999</v>
      </c>
    </row>
    <row r="41" spans="1:8" ht="96">
      <c r="A41" s="76" t="s">
        <v>241</v>
      </c>
      <c r="B41" s="76" t="s">
        <v>234</v>
      </c>
      <c r="C41" s="76"/>
      <c r="D41" s="76"/>
      <c r="E41" s="95" t="s">
        <v>55</v>
      </c>
      <c r="F41" s="117">
        <f>F42</f>
        <v>36821.247000000003</v>
      </c>
      <c r="G41" s="117">
        <f>G42</f>
        <v>33327.276999999995</v>
      </c>
      <c r="H41" s="117">
        <f>H42</f>
        <v>30322.921999999999</v>
      </c>
    </row>
    <row r="42" spans="1:8" ht="24">
      <c r="A42" s="9" t="s">
        <v>241</v>
      </c>
      <c r="B42" s="9" t="s">
        <v>234</v>
      </c>
      <c r="C42" s="8" t="s">
        <v>130</v>
      </c>
      <c r="D42" s="9"/>
      <c r="E42" s="16" t="s">
        <v>67</v>
      </c>
      <c r="F42" s="105">
        <f>F63+F43</f>
        <v>36821.247000000003</v>
      </c>
      <c r="G42" s="105">
        <f>G63+G43</f>
        <v>33327.276999999995</v>
      </c>
      <c r="H42" s="124">
        <f>H63+H43</f>
        <v>30322.921999999999</v>
      </c>
    </row>
    <row r="43" spans="1:8" ht="36">
      <c r="A43" s="9" t="s">
        <v>241</v>
      </c>
      <c r="B43" s="9" t="s">
        <v>234</v>
      </c>
      <c r="C43" s="8" t="s">
        <v>411</v>
      </c>
      <c r="D43" s="8"/>
      <c r="E43" s="16" t="s">
        <v>68</v>
      </c>
      <c r="F43" s="124">
        <f>F44+F50+F57</f>
        <v>2616.7600000000002</v>
      </c>
      <c r="G43" s="124">
        <f>G44+G50+G57</f>
        <v>278.02000000000004</v>
      </c>
      <c r="H43" s="124">
        <f>H44+H50+H57</f>
        <v>0</v>
      </c>
    </row>
    <row r="44" spans="1:8" ht="72">
      <c r="A44" s="9" t="s">
        <v>241</v>
      </c>
      <c r="B44" s="9" t="s">
        <v>234</v>
      </c>
      <c r="C44" s="9">
        <v>9950040680</v>
      </c>
      <c r="D44" s="9"/>
      <c r="E44" s="150" t="s">
        <v>336</v>
      </c>
      <c r="F44" s="124">
        <f>F45+F48</f>
        <v>1685.9159999999999</v>
      </c>
      <c r="G44" s="124">
        <f>G45+G48</f>
        <v>139.01000000000002</v>
      </c>
      <c r="H44" s="124">
        <f>H45+H48</f>
        <v>0</v>
      </c>
    </row>
    <row r="45" spans="1:8" ht="96">
      <c r="A45" s="9" t="s">
        <v>241</v>
      </c>
      <c r="B45" s="9" t="s">
        <v>234</v>
      </c>
      <c r="C45" s="9">
        <v>9950040680</v>
      </c>
      <c r="D45" s="18" t="s">
        <v>545</v>
      </c>
      <c r="E45" s="134" t="s">
        <v>546</v>
      </c>
      <c r="F45" s="124">
        <f>F46+F47</f>
        <v>1612.4189999999999</v>
      </c>
      <c r="G45" s="124">
        <f>G46+G47</f>
        <v>136.71</v>
      </c>
      <c r="H45" s="105">
        <f>H46+H47</f>
        <v>0</v>
      </c>
    </row>
    <row r="46" spans="1:8" ht="36">
      <c r="A46" s="9" t="s">
        <v>241</v>
      </c>
      <c r="B46" s="9" t="s">
        <v>234</v>
      </c>
      <c r="C46" s="9">
        <v>9950040680</v>
      </c>
      <c r="D46" s="19" t="s">
        <v>547</v>
      </c>
      <c r="E46" s="138" t="s">
        <v>176</v>
      </c>
      <c r="F46" s="124">
        <v>1238.4159999999999</v>
      </c>
      <c r="G46" s="124">
        <v>105</v>
      </c>
      <c r="H46" s="105">
        <v>0</v>
      </c>
    </row>
    <row r="47" spans="1:8" ht="72">
      <c r="A47" s="9" t="s">
        <v>241</v>
      </c>
      <c r="B47" s="9" t="s">
        <v>234</v>
      </c>
      <c r="C47" s="9">
        <v>9950040680</v>
      </c>
      <c r="D47" s="19">
        <v>129</v>
      </c>
      <c r="E47" s="138" t="s">
        <v>922</v>
      </c>
      <c r="F47" s="124">
        <v>374.00299999999999</v>
      </c>
      <c r="G47" s="124">
        <v>31.71</v>
      </c>
      <c r="H47" s="105">
        <v>0</v>
      </c>
    </row>
    <row r="48" spans="1:8" ht="36">
      <c r="A48" s="9" t="s">
        <v>241</v>
      </c>
      <c r="B48" s="9" t="s">
        <v>234</v>
      </c>
      <c r="C48" s="9">
        <v>9950040680</v>
      </c>
      <c r="D48" s="18" t="s">
        <v>243</v>
      </c>
      <c r="E48" s="134" t="s">
        <v>648</v>
      </c>
      <c r="F48" s="124">
        <f>F49</f>
        <v>73.497</v>
      </c>
      <c r="G48" s="124">
        <f>G49</f>
        <v>2.2999999999999998</v>
      </c>
      <c r="H48" s="105">
        <f>H49</f>
        <v>0</v>
      </c>
    </row>
    <row r="49" spans="1:8" ht="24">
      <c r="A49" s="9" t="s">
        <v>241</v>
      </c>
      <c r="B49" s="9" t="s">
        <v>234</v>
      </c>
      <c r="C49" s="9">
        <v>9950040680</v>
      </c>
      <c r="D49" s="9" t="s">
        <v>245</v>
      </c>
      <c r="E49" s="16" t="s">
        <v>645</v>
      </c>
      <c r="F49" s="124">
        <v>73.497</v>
      </c>
      <c r="G49" s="124">
        <v>2.2999999999999998</v>
      </c>
      <c r="H49" s="105">
        <v>0</v>
      </c>
    </row>
    <row r="50" spans="1:8" ht="72">
      <c r="A50" s="9" t="s">
        <v>241</v>
      </c>
      <c r="B50" s="9" t="s">
        <v>234</v>
      </c>
      <c r="C50" s="84" t="s">
        <v>920</v>
      </c>
      <c r="D50" s="9"/>
      <c r="E50" s="16" t="s">
        <v>921</v>
      </c>
      <c r="F50" s="124">
        <f>F51+F55</f>
        <v>828.9190000000001</v>
      </c>
      <c r="G50" s="124">
        <f>G51+G55</f>
        <v>0</v>
      </c>
      <c r="H50" s="105">
        <f>H51+H55</f>
        <v>0</v>
      </c>
    </row>
    <row r="51" spans="1:8" ht="96">
      <c r="A51" s="9" t="s">
        <v>241</v>
      </c>
      <c r="B51" s="9" t="s">
        <v>234</v>
      </c>
      <c r="C51" s="84" t="s">
        <v>920</v>
      </c>
      <c r="D51" s="18" t="s">
        <v>545</v>
      </c>
      <c r="E51" s="134" t="s">
        <v>546</v>
      </c>
      <c r="F51" s="124">
        <f>F52+F54+F53</f>
        <v>447.57600000000002</v>
      </c>
      <c r="G51" s="124">
        <f>G52+G54</f>
        <v>0</v>
      </c>
      <c r="H51" s="105">
        <f>H52+H54</f>
        <v>0</v>
      </c>
    </row>
    <row r="52" spans="1:8" ht="36">
      <c r="A52" s="9" t="s">
        <v>241</v>
      </c>
      <c r="B52" s="9" t="s">
        <v>234</v>
      </c>
      <c r="C52" s="84" t="s">
        <v>920</v>
      </c>
      <c r="D52" s="19" t="s">
        <v>547</v>
      </c>
      <c r="E52" s="138" t="s">
        <v>176</v>
      </c>
      <c r="F52" s="124">
        <v>316.49400000000003</v>
      </c>
      <c r="G52" s="124">
        <v>0</v>
      </c>
      <c r="H52" s="105">
        <v>0</v>
      </c>
    </row>
    <row r="53" spans="1:8" ht="60">
      <c r="A53" s="9" t="s">
        <v>241</v>
      </c>
      <c r="B53" s="9" t="s">
        <v>234</v>
      </c>
      <c r="C53" s="84" t="s">
        <v>920</v>
      </c>
      <c r="D53" s="19" t="s">
        <v>548</v>
      </c>
      <c r="E53" s="138" t="s">
        <v>177</v>
      </c>
      <c r="F53" s="124">
        <v>31.654</v>
      </c>
      <c r="G53" s="124">
        <v>0</v>
      </c>
      <c r="H53" s="105">
        <v>0</v>
      </c>
    </row>
    <row r="54" spans="1:8" ht="72">
      <c r="A54" s="9" t="s">
        <v>241</v>
      </c>
      <c r="B54" s="9" t="s">
        <v>234</v>
      </c>
      <c r="C54" s="84" t="s">
        <v>920</v>
      </c>
      <c r="D54" s="19">
        <v>129</v>
      </c>
      <c r="E54" s="138" t="s">
        <v>922</v>
      </c>
      <c r="F54" s="124">
        <v>99.427999999999997</v>
      </c>
      <c r="G54" s="124">
        <v>0</v>
      </c>
      <c r="H54" s="105">
        <v>0</v>
      </c>
    </row>
    <row r="55" spans="1:8" ht="36">
      <c r="A55" s="9" t="s">
        <v>241</v>
      </c>
      <c r="B55" s="9" t="s">
        <v>234</v>
      </c>
      <c r="C55" s="84" t="s">
        <v>920</v>
      </c>
      <c r="D55" s="18" t="s">
        <v>243</v>
      </c>
      <c r="E55" s="134" t="s">
        <v>648</v>
      </c>
      <c r="F55" s="124">
        <f>F56</f>
        <v>381.34300000000002</v>
      </c>
      <c r="G55" s="124">
        <f>G56</f>
        <v>0</v>
      </c>
      <c r="H55" s="105">
        <f>H56</f>
        <v>0</v>
      </c>
    </row>
    <row r="56" spans="1:8" ht="24">
      <c r="A56" s="9" t="s">
        <v>241</v>
      </c>
      <c r="B56" s="9" t="s">
        <v>234</v>
      </c>
      <c r="C56" s="84" t="s">
        <v>920</v>
      </c>
      <c r="D56" s="9" t="s">
        <v>245</v>
      </c>
      <c r="E56" s="16" t="s">
        <v>645</v>
      </c>
      <c r="F56" s="124">
        <v>381.34300000000002</v>
      </c>
      <c r="G56" s="124">
        <v>0</v>
      </c>
      <c r="H56" s="105">
        <v>0</v>
      </c>
    </row>
    <row r="57" spans="1:8" ht="48">
      <c r="A57" s="9" t="s">
        <v>241</v>
      </c>
      <c r="B57" s="9" t="s">
        <v>234</v>
      </c>
      <c r="C57" s="84" t="s">
        <v>964</v>
      </c>
      <c r="D57" s="9"/>
      <c r="E57" s="146" t="s">
        <v>963</v>
      </c>
      <c r="F57" s="124">
        <f>F58+F61</f>
        <v>101.925</v>
      </c>
      <c r="G57" s="124">
        <f>G58+G61</f>
        <v>139.01000000000002</v>
      </c>
      <c r="H57" s="105">
        <f>H58+H61</f>
        <v>0</v>
      </c>
    </row>
    <row r="58" spans="1:8" ht="96">
      <c r="A58" s="9" t="s">
        <v>241</v>
      </c>
      <c r="B58" s="9" t="s">
        <v>234</v>
      </c>
      <c r="C58" s="84" t="s">
        <v>964</v>
      </c>
      <c r="D58" s="18" t="s">
        <v>545</v>
      </c>
      <c r="E58" s="134" t="s">
        <v>546</v>
      </c>
      <c r="F58" s="124">
        <f>F59+F60</f>
        <v>100.2</v>
      </c>
      <c r="G58" s="124">
        <f>G59+G60</f>
        <v>136.71</v>
      </c>
      <c r="H58" s="124">
        <f>H59+H60</f>
        <v>0</v>
      </c>
    </row>
    <row r="59" spans="1:8" ht="36">
      <c r="A59" s="9" t="s">
        <v>241</v>
      </c>
      <c r="B59" s="9" t="s">
        <v>234</v>
      </c>
      <c r="C59" s="84" t="s">
        <v>964</v>
      </c>
      <c r="D59" s="19" t="s">
        <v>547</v>
      </c>
      <c r="E59" s="138" t="s">
        <v>176</v>
      </c>
      <c r="F59" s="124">
        <v>76.957999999999998</v>
      </c>
      <c r="G59" s="124">
        <v>105</v>
      </c>
      <c r="H59" s="105">
        <v>0</v>
      </c>
    </row>
    <row r="60" spans="1:8" ht="72">
      <c r="A60" s="9" t="s">
        <v>241</v>
      </c>
      <c r="B60" s="9" t="s">
        <v>234</v>
      </c>
      <c r="C60" s="84" t="s">
        <v>964</v>
      </c>
      <c r="D60" s="19">
        <v>129</v>
      </c>
      <c r="E60" s="138" t="s">
        <v>922</v>
      </c>
      <c r="F60" s="124">
        <v>23.242000000000001</v>
      </c>
      <c r="G60" s="124">
        <v>31.71</v>
      </c>
      <c r="H60" s="105">
        <v>0</v>
      </c>
    </row>
    <row r="61" spans="1:8" ht="36">
      <c r="A61" s="9" t="s">
        <v>241</v>
      </c>
      <c r="B61" s="9" t="s">
        <v>234</v>
      </c>
      <c r="C61" s="84" t="s">
        <v>964</v>
      </c>
      <c r="D61" s="18" t="s">
        <v>243</v>
      </c>
      <c r="E61" s="134" t="s">
        <v>648</v>
      </c>
      <c r="F61" s="124">
        <f>F62</f>
        <v>1.7250000000000001</v>
      </c>
      <c r="G61" s="124">
        <f>G62</f>
        <v>2.2999999999999998</v>
      </c>
      <c r="H61" s="105">
        <f>H62</f>
        <v>0</v>
      </c>
    </row>
    <row r="62" spans="1:8" ht="24">
      <c r="A62" s="9" t="s">
        <v>241</v>
      </c>
      <c r="B62" s="9" t="s">
        <v>234</v>
      </c>
      <c r="C62" s="84" t="s">
        <v>964</v>
      </c>
      <c r="D62" s="9" t="s">
        <v>245</v>
      </c>
      <c r="E62" s="16" t="s">
        <v>645</v>
      </c>
      <c r="F62" s="124">
        <v>1.7250000000000001</v>
      </c>
      <c r="G62" s="124">
        <v>2.2999999999999998</v>
      </c>
      <c r="H62" s="105">
        <v>0</v>
      </c>
    </row>
    <row r="63" spans="1:8" ht="48">
      <c r="A63" s="9" t="s">
        <v>241</v>
      </c>
      <c r="B63" s="9" t="s">
        <v>234</v>
      </c>
      <c r="C63" s="8" t="s">
        <v>129</v>
      </c>
      <c r="D63" s="9"/>
      <c r="E63" s="16" t="s">
        <v>62</v>
      </c>
      <c r="F63" s="124">
        <f>F64+F71</f>
        <v>34204.487000000001</v>
      </c>
      <c r="G63" s="124">
        <f>G64+G71</f>
        <v>33049.256999999998</v>
      </c>
      <c r="H63" s="105">
        <f>H64+H71</f>
        <v>30322.921999999999</v>
      </c>
    </row>
    <row r="64" spans="1:8" ht="48">
      <c r="A64" s="9" t="s">
        <v>241</v>
      </c>
      <c r="B64" s="9" t="s">
        <v>234</v>
      </c>
      <c r="C64" s="8" t="s">
        <v>325</v>
      </c>
      <c r="D64" s="9"/>
      <c r="E64" s="16" t="s">
        <v>131</v>
      </c>
      <c r="F64" s="124">
        <f>F65+F69</f>
        <v>27161.49</v>
      </c>
      <c r="G64" s="124">
        <f>G65+G69</f>
        <v>23113.278000000002</v>
      </c>
      <c r="H64" s="105">
        <f>H65+H69</f>
        <v>20386.942999999999</v>
      </c>
    </row>
    <row r="65" spans="1:11" ht="96">
      <c r="A65" s="9" t="s">
        <v>241</v>
      </c>
      <c r="B65" s="9" t="s">
        <v>234</v>
      </c>
      <c r="C65" s="8" t="s">
        <v>325</v>
      </c>
      <c r="D65" s="18" t="s">
        <v>545</v>
      </c>
      <c r="E65" s="134" t="s">
        <v>546</v>
      </c>
      <c r="F65" s="124">
        <f>F66+F67+F68</f>
        <v>26762.890000000003</v>
      </c>
      <c r="G65" s="124">
        <f>G66+G67+G68</f>
        <v>22709.678000000004</v>
      </c>
      <c r="H65" s="105">
        <f>H66+H67+H68</f>
        <v>19983.343000000001</v>
      </c>
    </row>
    <row r="66" spans="1:11" ht="36">
      <c r="A66" s="9" t="s">
        <v>241</v>
      </c>
      <c r="B66" s="9" t="s">
        <v>234</v>
      </c>
      <c r="C66" s="8" t="s">
        <v>325</v>
      </c>
      <c r="D66" s="19" t="s">
        <v>547</v>
      </c>
      <c r="E66" s="138" t="s">
        <v>176</v>
      </c>
      <c r="F66" s="124">
        <v>14939.19</v>
      </c>
      <c r="G66" s="124">
        <v>13559.19</v>
      </c>
      <c r="H66" s="105">
        <v>11434.19</v>
      </c>
    </row>
    <row r="67" spans="1:11" ht="60">
      <c r="A67" s="9" t="s">
        <v>241</v>
      </c>
      <c r="B67" s="9" t="s">
        <v>234</v>
      </c>
      <c r="C67" s="8" t="s">
        <v>325</v>
      </c>
      <c r="D67" s="19" t="s">
        <v>548</v>
      </c>
      <c r="E67" s="138" t="s">
        <v>177</v>
      </c>
      <c r="F67" s="124">
        <v>5616</v>
      </c>
      <c r="G67" s="124">
        <v>3914</v>
      </c>
      <c r="H67" s="105">
        <v>3914</v>
      </c>
    </row>
    <row r="68" spans="1:11" ht="72">
      <c r="A68" s="9" t="s">
        <v>241</v>
      </c>
      <c r="B68" s="9" t="s">
        <v>234</v>
      </c>
      <c r="C68" s="8" t="s">
        <v>325</v>
      </c>
      <c r="D68" s="19">
        <v>129</v>
      </c>
      <c r="E68" s="138" t="s">
        <v>178</v>
      </c>
      <c r="F68" s="124">
        <v>6207.7</v>
      </c>
      <c r="G68" s="124">
        <v>5236.4880000000003</v>
      </c>
      <c r="H68" s="105">
        <v>4635.1530000000002</v>
      </c>
    </row>
    <row r="69" spans="1:11" ht="36">
      <c r="A69" s="9" t="s">
        <v>241</v>
      </c>
      <c r="B69" s="9" t="s">
        <v>234</v>
      </c>
      <c r="C69" s="8" t="s">
        <v>325</v>
      </c>
      <c r="D69" s="18" t="s">
        <v>243</v>
      </c>
      <c r="E69" s="134" t="s">
        <v>694</v>
      </c>
      <c r="F69" s="124">
        <f>F70</f>
        <v>398.6</v>
      </c>
      <c r="G69" s="124">
        <f>G70</f>
        <v>403.6</v>
      </c>
      <c r="H69" s="105">
        <f>H70</f>
        <v>403.6</v>
      </c>
    </row>
    <row r="70" spans="1:11" ht="24">
      <c r="A70" s="9" t="s">
        <v>241</v>
      </c>
      <c r="B70" s="9" t="s">
        <v>234</v>
      </c>
      <c r="C70" s="8" t="s">
        <v>325</v>
      </c>
      <c r="D70" s="9" t="s">
        <v>245</v>
      </c>
      <c r="E70" s="16" t="s">
        <v>645</v>
      </c>
      <c r="F70" s="124">
        <v>398.6</v>
      </c>
      <c r="G70" s="124">
        <v>403.6</v>
      </c>
      <c r="H70" s="105">
        <v>403.6</v>
      </c>
    </row>
    <row r="71" spans="1:11" ht="72">
      <c r="A71" s="9" t="s">
        <v>241</v>
      </c>
      <c r="B71" s="9" t="s">
        <v>234</v>
      </c>
      <c r="C71" s="8" t="s">
        <v>327</v>
      </c>
      <c r="D71" s="19"/>
      <c r="E71" s="138" t="s">
        <v>510</v>
      </c>
      <c r="F71" s="124">
        <f>F72</f>
        <v>7042.9970000000003</v>
      </c>
      <c r="G71" s="124">
        <f>G72</f>
        <v>9935.9789999999994</v>
      </c>
      <c r="H71" s="105">
        <f>H72</f>
        <v>9935.9789999999994</v>
      </c>
    </row>
    <row r="72" spans="1:11" ht="96">
      <c r="A72" s="9" t="s">
        <v>241</v>
      </c>
      <c r="B72" s="9" t="s">
        <v>234</v>
      </c>
      <c r="C72" s="8" t="s">
        <v>327</v>
      </c>
      <c r="D72" s="18" t="s">
        <v>545</v>
      </c>
      <c r="E72" s="134" t="s">
        <v>546</v>
      </c>
      <c r="F72" s="124">
        <f>F73+F74+F75</f>
        <v>7042.9970000000003</v>
      </c>
      <c r="G72" s="124">
        <f>G73+G74+G75</f>
        <v>9935.9789999999994</v>
      </c>
      <c r="H72" s="105">
        <f>H73+H74+H75</f>
        <v>9935.9789999999994</v>
      </c>
    </row>
    <row r="73" spans="1:11" ht="36">
      <c r="A73" s="9" t="s">
        <v>241</v>
      </c>
      <c r="B73" s="9" t="s">
        <v>234</v>
      </c>
      <c r="C73" s="8" t="s">
        <v>327</v>
      </c>
      <c r="D73" s="19" t="s">
        <v>547</v>
      </c>
      <c r="E73" s="138" t="s">
        <v>176</v>
      </c>
      <c r="F73" s="124">
        <v>4733.8630000000003</v>
      </c>
      <c r="G73" s="124">
        <v>6007.32</v>
      </c>
      <c r="H73" s="105">
        <v>6007.32</v>
      </c>
    </row>
    <row r="74" spans="1:11" ht="60">
      <c r="A74" s="9" t="s">
        <v>241</v>
      </c>
      <c r="B74" s="9" t="s">
        <v>234</v>
      </c>
      <c r="C74" s="8" t="s">
        <v>327</v>
      </c>
      <c r="D74" s="19" t="s">
        <v>548</v>
      </c>
      <c r="E74" s="138" t="s">
        <v>177</v>
      </c>
      <c r="F74" s="124">
        <v>675.50400000000002</v>
      </c>
      <c r="G74" s="124">
        <v>1624</v>
      </c>
      <c r="H74" s="105">
        <v>1624</v>
      </c>
    </row>
    <row r="75" spans="1:11" ht="72">
      <c r="A75" s="9" t="s">
        <v>241</v>
      </c>
      <c r="B75" s="9" t="s">
        <v>234</v>
      </c>
      <c r="C75" s="8" t="s">
        <v>327</v>
      </c>
      <c r="D75" s="19">
        <v>129</v>
      </c>
      <c r="E75" s="138" t="s">
        <v>178</v>
      </c>
      <c r="F75" s="124">
        <v>1633.63</v>
      </c>
      <c r="G75" s="124">
        <v>2304.6590000000001</v>
      </c>
      <c r="H75" s="105">
        <v>2304.6590000000001</v>
      </c>
    </row>
    <row r="76" spans="1:11">
      <c r="A76" s="76" t="s">
        <v>241</v>
      </c>
      <c r="B76" s="75" t="s">
        <v>26</v>
      </c>
      <c r="C76" s="75"/>
      <c r="D76" s="92"/>
      <c r="E76" s="170" t="s">
        <v>353</v>
      </c>
      <c r="F76" s="128">
        <f t="shared" ref="F76:H80" si="2">F77</f>
        <v>144.4</v>
      </c>
      <c r="G76" s="128">
        <f t="shared" si="2"/>
        <v>9.9</v>
      </c>
      <c r="H76" s="117">
        <f t="shared" si="2"/>
        <v>8.8000000000000007</v>
      </c>
    </row>
    <row r="77" spans="1:11" ht="24">
      <c r="A77" s="9" t="s">
        <v>241</v>
      </c>
      <c r="B77" s="8" t="s">
        <v>26</v>
      </c>
      <c r="C77" s="8" t="s">
        <v>130</v>
      </c>
      <c r="D77" s="9"/>
      <c r="E77" s="16" t="s">
        <v>67</v>
      </c>
      <c r="F77" s="124">
        <f t="shared" si="2"/>
        <v>144.4</v>
      </c>
      <c r="G77" s="124">
        <f t="shared" si="2"/>
        <v>9.9</v>
      </c>
      <c r="H77" s="105">
        <f t="shared" si="2"/>
        <v>8.8000000000000007</v>
      </c>
    </row>
    <row r="78" spans="1:11" ht="36">
      <c r="A78" s="14" t="s">
        <v>241</v>
      </c>
      <c r="B78" s="15" t="s">
        <v>26</v>
      </c>
      <c r="C78" s="15" t="s">
        <v>411</v>
      </c>
      <c r="D78" s="15"/>
      <c r="E78" s="152" t="s">
        <v>68</v>
      </c>
      <c r="F78" s="124">
        <f t="shared" si="2"/>
        <v>144.4</v>
      </c>
      <c r="G78" s="124">
        <f t="shared" si="2"/>
        <v>9.9</v>
      </c>
      <c r="H78" s="105">
        <f t="shared" si="2"/>
        <v>8.8000000000000007</v>
      </c>
      <c r="I78" s="158"/>
      <c r="J78" s="158"/>
      <c r="K78" s="158"/>
    </row>
    <row r="79" spans="1:11" ht="72">
      <c r="A79" s="9" t="s">
        <v>241</v>
      </c>
      <c r="B79" s="8" t="s">
        <v>26</v>
      </c>
      <c r="C79" s="64">
        <v>9950051200</v>
      </c>
      <c r="D79" s="19"/>
      <c r="E79" s="141" t="s">
        <v>352</v>
      </c>
      <c r="F79" s="188">
        <f t="shared" si="2"/>
        <v>144.4</v>
      </c>
      <c r="G79" s="188">
        <f t="shared" si="2"/>
        <v>9.9</v>
      </c>
      <c r="H79" s="118">
        <f t="shared" si="2"/>
        <v>8.8000000000000007</v>
      </c>
    </row>
    <row r="80" spans="1:11" ht="36">
      <c r="A80" s="9" t="s">
        <v>241</v>
      </c>
      <c r="B80" s="8" t="s">
        <v>26</v>
      </c>
      <c r="C80" s="64">
        <v>9950051200</v>
      </c>
      <c r="D80" s="18" t="s">
        <v>243</v>
      </c>
      <c r="E80" s="134" t="s">
        <v>694</v>
      </c>
      <c r="F80" s="188">
        <f t="shared" si="2"/>
        <v>144.4</v>
      </c>
      <c r="G80" s="188">
        <f t="shared" si="2"/>
        <v>9.9</v>
      </c>
      <c r="H80" s="118">
        <f t="shared" si="2"/>
        <v>8.8000000000000007</v>
      </c>
      <c r="I80" s="157"/>
      <c r="J80" s="157"/>
      <c r="K80" s="157"/>
    </row>
    <row r="81" spans="1:12" ht="24">
      <c r="A81" s="9" t="s">
        <v>241</v>
      </c>
      <c r="B81" s="8" t="s">
        <v>26</v>
      </c>
      <c r="C81" s="64">
        <v>9950051200</v>
      </c>
      <c r="D81" s="9" t="s">
        <v>245</v>
      </c>
      <c r="E81" s="16" t="s">
        <v>645</v>
      </c>
      <c r="F81" s="188">
        <v>144.4</v>
      </c>
      <c r="G81" s="124">
        <v>9.9</v>
      </c>
      <c r="H81" s="105">
        <v>8.8000000000000007</v>
      </c>
      <c r="I81" s="157"/>
      <c r="J81" s="157"/>
      <c r="K81" s="157"/>
    </row>
    <row r="82" spans="1:12" ht="60">
      <c r="A82" s="76" t="s">
        <v>241</v>
      </c>
      <c r="B82" s="76" t="s">
        <v>22</v>
      </c>
      <c r="C82" s="75"/>
      <c r="D82" s="76"/>
      <c r="E82" s="95" t="s">
        <v>33</v>
      </c>
      <c r="F82" s="119">
        <f>F83</f>
        <v>18220.240000000002</v>
      </c>
      <c r="G82" s="119">
        <f>G83</f>
        <v>15088.32</v>
      </c>
      <c r="H82" s="119">
        <f>H83</f>
        <v>13605.619999999999</v>
      </c>
      <c r="I82" s="157"/>
      <c r="J82" s="157"/>
      <c r="K82" s="157"/>
      <c r="L82" s="156"/>
    </row>
    <row r="83" spans="1:12" ht="24">
      <c r="A83" s="9" t="s">
        <v>241</v>
      </c>
      <c r="B83" s="9" t="s">
        <v>22</v>
      </c>
      <c r="C83" s="8" t="s">
        <v>130</v>
      </c>
      <c r="D83" s="9"/>
      <c r="E83" s="16" t="s">
        <v>67</v>
      </c>
      <c r="F83" s="107">
        <f>F84+F91</f>
        <v>18220.240000000002</v>
      </c>
      <c r="G83" s="107">
        <f>G91</f>
        <v>15088.32</v>
      </c>
      <c r="H83" s="107">
        <f>H91</f>
        <v>13605.619999999999</v>
      </c>
      <c r="I83" s="157"/>
      <c r="J83" s="157"/>
      <c r="K83" s="157"/>
      <c r="L83" s="156"/>
    </row>
    <row r="84" spans="1:12" ht="36">
      <c r="A84" s="9" t="s">
        <v>241</v>
      </c>
      <c r="B84" s="9" t="s">
        <v>22</v>
      </c>
      <c r="C84" s="8" t="s">
        <v>411</v>
      </c>
      <c r="D84" s="8"/>
      <c r="E84" s="16" t="s">
        <v>68</v>
      </c>
      <c r="F84" s="107">
        <f>F85</f>
        <v>2374.018</v>
      </c>
      <c r="G84" s="107">
        <f>G85</f>
        <v>0</v>
      </c>
      <c r="H84" s="107">
        <f>H85</f>
        <v>0</v>
      </c>
      <c r="I84" s="157"/>
      <c r="J84" s="157"/>
      <c r="K84" s="157"/>
      <c r="L84" s="156"/>
    </row>
    <row r="85" spans="1:12" ht="48">
      <c r="A85" s="9" t="s">
        <v>241</v>
      </c>
      <c r="B85" s="9" t="s">
        <v>22</v>
      </c>
      <c r="C85" s="8" t="s">
        <v>422</v>
      </c>
      <c r="D85" s="9"/>
      <c r="E85" s="16" t="s">
        <v>303</v>
      </c>
      <c r="F85" s="107">
        <f>F86+F89</f>
        <v>2374.018</v>
      </c>
      <c r="G85" s="107">
        <f>G86+G89</f>
        <v>0</v>
      </c>
      <c r="H85" s="107">
        <f>H86+H89</f>
        <v>0</v>
      </c>
      <c r="I85" s="157"/>
      <c r="J85" s="157"/>
      <c r="K85" s="157"/>
      <c r="L85" s="156"/>
    </row>
    <row r="86" spans="1:12" ht="96">
      <c r="A86" s="9" t="s">
        <v>241</v>
      </c>
      <c r="B86" s="9" t="s">
        <v>22</v>
      </c>
      <c r="C86" s="8" t="s">
        <v>422</v>
      </c>
      <c r="D86" s="18" t="s">
        <v>545</v>
      </c>
      <c r="E86" s="134" t="s">
        <v>546</v>
      </c>
      <c r="F86" s="107">
        <f>F87+F88</f>
        <v>1498</v>
      </c>
      <c r="G86" s="107">
        <f>G87+G88</f>
        <v>0</v>
      </c>
      <c r="H86" s="107">
        <f>H87+H88</f>
        <v>0</v>
      </c>
      <c r="I86" s="157"/>
      <c r="J86" s="157"/>
      <c r="K86" s="157"/>
      <c r="L86" s="156"/>
    </row>
    <row r="87" spans="1:12" ht="60">
      <c r="A87" s="9" t="s">
        <v>241</v>
      </c>
      <c r="B87" s="9" t="s">
        <v>22</v>
      </c>
      <c r="C87" s="8" t="s">
        <v>422</v>
      </c>
      <c r="D87" s="19" t="s">
        <v>548</v>
      </c>
      <c r="E87" s="138" t="s">
        <v>177</v>
      </c>
      <c r="F87" s="107">
        <v>1150.538</v>
      </c>
      <c r="G87" s="107">
        <v>0</v>
      </c>
      <c r="H87" s="107">
        <v>0</v>
      </c>
      <c r="I87" s="157"/>
      <c r="J87" s="157"/>
      <c r="K87" s="157"/>
      <c r="L87" s="156"/>
    </row>
    <row r="88" spans="1:12" ht="72">
      <c r="A88" s="9" t="s">
        <v>241</v>
      </c>
      <c r="B88" s="9" t="s">
        <v>22</v>
      </c>
      <c r="C88" s="8" t="s">
        <v>422</v>
      </c>
      <c r="D88" s="19">
        <v>129</v>
      </c>
      <c r="E88" s="138" t="s">
        <v>922</v>
      </c>
      <c r="F88" s="107">
        <v>347.46199999999999</v>
      </c>
      <c r="G88" s="107">
        <v>0</v>
      </c>
      <c r="H88" s="107">
        <v>0</v>
      </c>
      <c r="I88" s="157"/>
      <c r="J88" s="157"/>
      <c r="K88" s="157"/>
      <c r="L88" s="156"/>
    </row>
    <row r="89" spans="1:12" ht="36">
      <c r="A89" s="9" t="s">
        <v>241</v>
      </c>
      <c r="B89" s="9" t="s">
        <v>22</v>
      </c>
      <c r="C89" s="8" t="s">
        <v>422</v>
      </c>
      <c r="D89" s="18" t="s">
        <v>243</v>
      </c>
      <c r="E89" s="134" t="s">
        <v>930</v>
      </c>
      <c r="F89" s="107">
        <f>F90</f>
        <v>876.01800000000003</v>
      </c>
      <c r="G89" s="107">
        <f>G90</f>
        <v>0</v>
      </c>
      <c r="H89" s="107">
        <f>H90</f>
        <v>0</v>
      </c>
      <c r="I89" s="157"/>
      <c r="J89" s="157"/>
      <c r="K89" s="157"/>
      <c r="L89" s="156"/>
    </row>
    <row r="90" spans="1:12" ht="24">
      <c r="A90" s="9" t="s">
        <v>241</v>
      </c>
      <c r="B90" s="9" t="s">
        <v>22</v>
      </c>
      <c r="C90" s="8" t="s">
        <v>422</v>
      </c>
      <c r="D90" s="9" t="s">
        <v>245</v>
      </c>
      <c r="E90" s="16" t="s">
        <v>664</v>
      </c>
      <c r="F90" s="107">
        <v>876.01800000000003</v>
      </c>
      <c r="G90" s="107">
        <v>0</v>
      </c>
      <c r="H90" s="107">
        <v>0</v>
      </c>
      <c r="I90" s="157"/>
      <c r="J90" s="157"/>
      <c r="K90" s="157"/>
      <c r="L90" s="156"/>
    </row>
    <row r="91" spans="1:12" ht="48">
      <c r="A91" s="9" t="s">
        <v>241</v>
      </c>
      <c r="B91" s="9" t="s">
        <v>22</v>
      </c>
      <c r="C91" s="8" t="s">
        <v>129</v>
      </c>
      <c r="D91" s="9"/>
      <c r="E91" s="16" t="s">
        <v>64</v>
      </c>
      <c r="F91" s="105">
        <f>F92+F97+F104</f>
        <v>15846.222000000002</v>
      </c>
      <c r="G91" s="105">
        <f>G92+G97+G104</f>
        <v>15088.32</v>
      </c>
      <c r="H91" s="105">
        <f>H92+H97+H104</f>
        <v>13605.619999999999</v>
      </c>
      <c r="I91" s="157"/>
      <c r="J91" s="157"/>
      <c r="K91" s="157"/>
    </row>
    <row r="92" spans="1:12" ht="48">
      <c r="A92" s="9" t="s">
        <v>241</v>
      </c>
      <c r="B92" s="9" t="s">
        <v>22</v>
      </c>
      <c r="C92" s="8" t="s">
        <v>325</v>
      </c>
      <c r="D92" s="9"/>
      <c r="E92" s="16" t="s">
        <v>131</v>
      </c>
      <c r="F92" s="105">
        <f>F93</f>
        <v>7659.2999999999993</v>
      </c>
      <c r="G92" s="105">
        <f>G93</f>
        <v>7561.16</v>
      </c>
      <c r="H92" s="105">
        <f>H93</f>
        <v>6410.46</v>
      </c>
      <c r="I92" s="157"/>
      <c r="J92" s="156"/>
      <c r="K92" s="156"/>
      <c r="L92" s="156"/>
    </row>
    <row r="93" spans="1:12" ht="96">
      <c r="A93" s="9" t="s">
        <v>241</v>
      </c>
      <c r="B93" s="9" t="s">
        <v>22</v>
      </c>
      <c r="C93" s="8" t="s">
        <v>325</v>
      </c>
      <c r="D93" s="18" t="s">
        <v>545</v>
      </c>
      <c r="E93" s="134" t="s">
        <v>546</v>
      </c>
      <c r="F93" s="105">
        <f>F94+F96+F95</f>
        <v>7659.2999999999993</v>
      </c>
      <c r="G93" s="105">
        <f>G94+G96+G95</f>
        <v>7561.16</v>
      </c>
      <c r="H93" s="105">
        <f>H94+H96+H95</f>
        <v>6410.46</v>
      </c>
      <c r="I93" s="157"/>
      <c r="J93" s="157"/>
      <c r="K93" s="157"/>
    </row>
    <row r="94" spans="1:12" ht="36">
      <c r="A94" s="9" t="s">
        <v>241</v>
      </c>
      <c r="B94" s="9" t="s">
        <v>22</v>
      </c>
      <c r="C94" s="8" t="s">
        <v>325</v>
      </c>
      <c r="D94" s="19" t="s">
        <v>547</v>
      </c>
      <c r="E94" s="138" t="s">
        <v>176</v>
      </c>
      <c r="F94" s="105">
        <v>4973.5479999999998</v>
      </c>
      <c r="G94" s="105">
        <v>4413.5479999999998</v>
      </c>
      <c r="H94" s="105">
        <v>3523.5479999999998</v>
      </c>
    </row>
    <row r="95" spans="1:12" ht="60">
      <c r="A95" s="9" t="s">
        <v>241</v>
      </c>
      <c r="B95" s="9" t="s">
        <v>22</v>
      </c>
      <c r="C95" s="8" t="s">
        <v>325</v>
      </c>
      <c r="D95" s="19" t="s">
        <v>548</v>
      </c>
      <c r="E95" s="138" t="s">
        <v>177</v>
      </c>
      <c r="F95" s="124">
        <v>909.46199999999999</v>
      </c>
      <c r="G95" s="124">
        <v>1400</v>
      </c>
      <c r="H95" s="124">
        <v>1400</v>
      </c>
      <c r="I95" s="158"/>
      <c r="J95" s="158"/>
      <c r="K95" s="158"/>
      <c r="L95" s="156"/>
    </row>
    <row r="96" spans="1:12" ht="72">
      <c r="A96" s="9" t="s">
        <v>241</v>
      </c>
      <c r="B96" s="9" t="s">
        <v>22</v>
      </c>
      <c r="C96" s="8" t="s">
        <v>325</v>
      </c>
      <c r="D96" s="19">
        <v>129</v>
      </c>
      <c r="E96" s="138" t="s">
        <v>178</v>
      </c>
      <c r="F96" s="105">
        <v>1776.29</v>
      </c>
      <c r="G96" s="105">
        <v>1747.6120000000001</v>
      </c>
      <c r="H96" s="105">
        <v>1486.912</v>
      </c>
      <c r="I96" s="158"/>
      <c r="J96" s="158"/>
      <c r="K96" s="158"/>
      <c r="L96" s="156"/>
    </row>
    <row r="97" spans="1:12" ht="48">
      <c r="A97" s="9" t="s">
        <v>241</v>
      </c>
      <c r="B97" s="9" t="s">
        <v>22</v>
      </c>
      <c r="C97" s="22" t="s">
        <v>421</v>
      </c>
      <c r="D97" s="9"/>
      <c r="E97" s="16" t="s">
        <v>65</v>
      </c>
      <c r="F97" s="105">
        <f>F98+F102</f>
        <v>3362.5240000000003</v>
      </c>
      <c r="G97" s="105">
        <f>G98+G102</f>
        <v>2996.8580000000002</v>
      </c>
      <c r="H97" s="105">
        <f>H98+H102</f>
        <v>2664.8580000000002</v>
      </c>
      <c r="I97" s="158"/>
      <c r="J97" s="158"/>
      <c r="K97" s="158"/>
      <c r="L97" s="156"/>
    </row>
    <row r="98" spans="1:12" ht="96">
      <c r="A98" s="9" t="s">
        <v>241</v>
      </c>
      <c r="B98" s="9" t="s">
        <v>22</v>
      </c>
      <c r="C98" s="22" t="s">
        <v>421</v>
      </c>
      <c r="D98" s="18" t="s">
        <v>545</v>
      </c>
      <c r="E98" s="134" t="s">
        <v>546</v>
      </c>
      <c r="F98" s="105">
        <f>F99+F100+F101</f>
        <v>3335.9740000000002</v>
      </c>
      <c r="G98" s="105">
        <f>G99+G100+G101</f>
        <v>2970.308</v>
      </c>
      <c r="H98" s="105">
        <f>H99+H100+H101</f>
        <v>2638.308</v>
      </c>
      <c r="I98" s="158"/>
      <c r="J98" s="158"/>
      <c r="K98" s="158"/>
      <c r="L98" s="156"/>
    </row>
    <row r="99" spans="1:12" ht="36">
      <c r="A99" s="9" t="s">
        <v>241</v>
      </c>
      <c r="B99" s="9" t="s">
        <v>22</v>
      </c>
      <c r="C99" s="22" t="s">
        <v>421</v>
      </c>
      <c r="D99" s="19" t="s">
        <v>547</v>
      </c>
      <c r="E99" s="138" t="s">
        <v>176</v>
      </c>
      <c r="F99" s="105">
        <v>1895.019</v>
      </c>
      <c r="G99" s="105">
        <v>1775.02</v>
      </c>
      <c r="H99" s="105">
        <v>1520.02</v>
      </c>
      <c r="I99" s="158"/>
      <c r="J99" s="158"/>
      <c r="K99" s="158"/>
      <c r="L99" s="156"/>
    </row>
    <row r="100" spans="1:12" ht="60">
      <c r="A100" s="9" t="s">
        <v>241</v>
      </c>
      <c r="B100" s="9" t="s">
        <v>22</v>
      </c>
      <c r="C100" s="22" t="s">
        <v>421</v>
      </c>
      <c r="D100" s="19" t="s">
        <v>548</v>
      </c>
      <c r="E100" s="138" t="s">
        <v>177</v>
      </c>
      <c r="F100" s="105">
        <v>667.17499999999995</v>
      </c>
      <c r="G100" s="105">
        <v>516.64499999999998</v>
      </c>
      <c r="H100" s="105">
        <v>516.64499999999998</v>
      </c>
      <c r="I100" s="158"/>
      <c r="J100" s="158"/>
      <c r="K100" s="158"/>
      <c r="L100" s="156"/>
    </row>
    <row r="101" spans="1:12" ht="72">
      <c r="A101" s="9" t="s">
        <v>241</v>
      </c>
      <c r="B101" s="9" t="s">
        <v>22</v>
      </c>
      <c r="C101" s="22" t="s">
        <v>421</v>
      </c>
      <c r="D101" s="19">
        <v>129</v>
      </c>
      <c r="E101" s="138" t="s">
        <v>178</v>
      </c>
      <c r="F101" s="105">
        <v>773.78</v>
      </c>
      <c r="G101" s="105">
        <v>678.64300000000003</v>
      </c>
      <c r="H101" s="105">
        <v>601.64300000000003</v>
      </c>
      <c r="I101" s="158"/>
      <c r="J101" s="158"/>
      <c r="K101" s="158"/>
      <c r="L101" s="156"/>
    </row>
    <row r="102" spans="1:12" ht="36">
      <c r="A102" s="9" t="s">
        <v>241</v>
      </c>
      <c r="B102" s="9" t="s">
        <v>22</v>
      </c>
      <c r="C102" s="22" t="s">
        <v>421</v>
      </c>
      <c r="D102" s="18" t="s">
        <v>243</v>
      </c>
      <c r="E102" s="134" t="s">
        <v>694</v>
      </c>
      <c r="F102" s="105">
        <f>F103</f>
        <v>26.55</v>
      </c>
      <c r="G102" s="105">
        <f>G103</f>
        <v>26.55</v>
      </c>
      <c r="H102" s="105">
        <f>H103</f>
        <v>26.55</v>
      </c>
      <c r="I102" s="158"/>
      <c r="J102" s="158"/>
      <c r="K102" s="158"/>
      <c r="L102" s="156"/>
    </row>
    <row r="103" spans="1:12" ht="24">
      <c r="A103" s="14" t="s">
        <v>241</v>
      </c>
      <c r="B103" s="14" t="s">
        <v>22</v>
      </c>
      <c r="C103" s="86" t="s">
        <v>421</v>
      </c>
      <c r="D103" s="9" t="s">
        <v>245</v>
      </c>
      <c r="E103" s="16" t="s">
        <v>645</v>
      </c>
      <c r="F103" s="120">
        <v>26.55</v>
      </c>
      <c r="G103" s="120">
        <v>26.55</v>
      </c>
      <c r="H103" s="120">
        <v>26.55</v>
      </c>
      <c r="I103" s="158"/>
      <c r="J103" s="158"/>
      <c r="K103" s="158"/>
      <c r="L103" s="156"/>
    </row>
    <row r="104" spans="1:12" ht="72">
      <c r="A104" s="9" t="s">
        <v>241</v>
      </c>
      <c r="B104" s="9" t="s">
        <v>22</v>
      </c>
      <c r="C104" s="8" t="s">
        <v>327</v>
      </c>
      <c r="D104" s="19"/>
      <c r="E104" s="138" t="s">
        <v>510</v>
      </c>
      <c r="F104" s="105">
        <f>F105</f>
        <v>4824.3980000000001</v>
      </c>
      <c r="G104" s="105">
        <f>G105</f>
        <v>4530.3019999999997</v>
      </c>
      <c r="H104" s="105">
        <f>H105</f>
        <v>4530.3019999999997</v>
      </c>
      <c r="I104" s="158"/>
      <c r="J104" s="158"/>
      <c r="K104" s="158"/>
      <c r="L104" s="156"/>
    </row>
    <row r="105" spans="1:12" ht="96">
      <c r="A105" s="9" t="s">
        <v>241</v>
      </c>
      <c r="B105" s="9" t="s">
        <v>22</v>
      </c>
      <c r="C105" s="8" t="s">
        <v>327</v>
      </c>
      <c r="D105" s="18" t="s">
        <v>545</v>
      </c>
      <c r="E105" s="134" t="s">
        <v>546</v>
      </c>
      <c r="F105" s="124">
        <f>F106+F108+F107</f>
        <v>4824.3980000000001</v>
      </c>
      <c r="G105" s="105">
        <f>G106+G108+G107</f>
        <v>4530.3019999999997</v>
      </c>
      <c r="H105" s="105">
        <f>H106+H108+H107</f>
        <v>4530.3019999999997</v>
      </c>
      <c r="I105" s="158"/>
      <c r="J105" s="158"/>
      <c r="K105" s="158"/>
      <c r="L105" s="156"/>
    </row>
    <row r="106" spans="1:12" ht="36">
      <c r="A106" s="9" t="s">
        <v>241</v>
      </c>
      <c r="B106" s="9" t="s">
        <v>22</v>
      </c>
      <c r="C106" s="8" t="s">
        <v>327</v>
      </c>
      <c r="D106" s="19" t="s">
        <v>547</v>
      </c>
      <c r="E106" s="138" t="s">
        <v>176</v>
      </c>
      <c r="F106" s="124">
        <v>3405.375</v>
      </c>
      <c r="G106" s="105">
        <v>2673</v>
      </c>
      <c r="H106" s="105">
        <v>2673</v>
      </c>
      <c r="I106" s="158"/>
      <c r="J106" s="158"/>
      <c r="K106" s="158"/>
      <c r="L106" s="156"/>
    </row>
    <row r="107" spans="1:12" ht="60">
      <c r="A107" s="9" t="s">
        <v>241</v>
      </c>
      <c r="B107" s="9" t="s">
        <v>22</v>
      </c>
      <c r="C107" s="8" t="s">
        <v>327</v>
      </c>
      <c r="D107" s="19" t="s">
        <v>548</v>
      </c>
      <c r="E107" s="138" t="s">
        <v>177</v>
      </c>
      <c r="F107" s="124">
        <v>300</v>
      </c>
      <c r="G107" s="105">
        <v>800</v>
      </c>
      <c r="H107" s="105">
        <v>800</v>
      </c>
      <c r="I107" s="158"/>
      <c r="J107" s="158"/>
      <c r="K107" s="158"/>
      <c r="L107" s="156"/>
    </row>
    <row r="108" spans="1:12" ht="72">
      <c r="A108" s="9" t="s">
        <v>241</v>
      </c>
      <c r="B108" s="9" t="s">
        <v>22</v>
      </c>
      <c r="C108" s="8" t="s">
        <v>327</v>
      </c>
      <c r="D108" s="19">
        <v>129</v>
      </c>
      <c r="E108" s="138" t="s">
        <v>178</v>
      </c>
      <c r="F108" s="105">
        <v>1119.0229999999999</v>
      </c>
      <c r="G108" s="105">
        <v>1057.3019999999999</v>
      </c>
      <c r="H108" s="105">
        <v>1057.3019999999999</v>
      </c>
      <c r="I108" s="158"/>
      <c r="J108" s="158"/>
      <c r="K108" s="158"/>
      <c r="L108" s="156"/>
    </row>
    <row r="109" spans="1:12">
      <c r="A109" s="76" t="s">
        <v>241</v>
      </c>
      <c r="B109" s="76" t="s">
        <v>309</v>
      </c>
      <c r="C109" s="75"/>
      <c r="D109" s="76"/>
      <c r="E109" s="95" t="s">
        <v>285</v>
      </c>
      <c r="F109" s="117">
        <f>F112</f>
        <v>130</v>
      </c>
      <c r="G109" s="117">
        <f>G112</f>
        <v>200</v>
      </c>
      <c r="H109" s="117">
        <f>H112</f>
        <v>200</v>
      </c>
    </row>
    <row r="110" spans="1:12" ht="24">
      <c r="A110" s="9" t="s">
        <v>241</v>
      </c>
      <c r="B110" s="9" t="s">
        <v>309</v>
      </c>
      <c r="C110" s="8" t="s">
        <v>130</v>
      </c>
      <c r="D110" s="8"/>
      <c r="E110" s="16" t="s">
        <v>67</v>
      </c>
      <c r="F110" s="105">
        <f>F112</f>
        <v>130</v>
      </c>
      <c r="G110" s="105">
        <f>G112</f>
        <v>200</v>
      </c>
      <c r="H110" s="105">
        <f>H112</f>
        <v>200</v>
      </c>
    </row>
    <row r="111" spans="1:12" ht="24">
      <c r="A111" s="9" t="s">
        <v>241</v>
      </c>
      <c r="B111" s="9" t="s">
        <v>309</v>
      </c>
      <c r="C111" s="8" t="s">
        <v>182</v>
      </c>
      <c r="D111" s="8"/>
      <c r="E111" s="16" t="s">
        <v>183</v>
      </c>
      <c r="F111" s="105">
        <f>F112</f>
        <v>130</v>
      </c>
      <c r="G111" s="105">
        <f>G112</f>
        <v>200</v>
      </c>
      <c r="H111" s="105">
        <f>H112</f>
        <v>200</v>
      </c>
    </row>
    <row r="112" spans="1:12" ht="36">
      <c r="A112" s="9" t="s">
        <v>241</v>
      </c>
      <c r="B112" s="9" t="s">
        <v>309</v>
      </c>
      <c r="C112" s="8" t="s">
        <v>328</v>
      </c>
      <c r="D112" s="9"/>
      <c r="E112" s="16" t="s">
        <v>542</v>
      </c>
      <c r="F112" s="105">
        <f>F114</f>
        <v>130</v>
      </c>
      <c r="G112" s="105">
        <f>G114</f>
        <v>200</v>
      </c>
      <c r="H112" s="105">
        <f>H114</f>
        <v>200</v>
      </c>
    </row>
    <row r="113" spans="1:8">
      <c r="A113" s="9" t="s">
        <v>241</v>
      </c>
      <c r="B113" s="9" t="s">
        <v>309</v>
      </c>
      <c r="C113" s="8" t="s">
        <v>328</v>
      </c>
      <c r="D113" s="9">
        <v>800</v>
      </c>
      <c r="E113" s="16" t="s">
        <v>250</v>
      </c>
      <c r="F113" s="105">
        <f>F114</f>
        <v>130</v>
      </c>
      <c r="G113" s="105">
        <v>200</v>
      </c>
      <c r="H113" s="105">
        <v>200</v>
      </c>
    </row>
    <row r="114" spans="1:8">
      <c r="A114" s="9" t="s">
        <v>241</v>
      </c>
      <c r="B114" s="9" t="s">
        <v>309</v>
      </c>
      <c r="C114" s="8" t="s">
        <v>328</v>
      </c>
      <c r="D114" s="9" t="s">
        <v>61</v>
      </c>
      <c r="E114" s="16" t="s">
        <v>66</v>
      </c>
      <c r="F114" s="105">
        <v>130</v>
      </c>
      <c r="G114" s="105">
        <v>200</v>
      </c>
      <c r="H114" s="105">
        <v>200</v>
      </c>
    </row>
    <row r="115" spans="1:8" ht="24">
      <c r="A115" s="76" t="s">
        <v>241</v>
      </c>
      <c r="B115" s="76" t="s">
        <v>23</v>
      </c>
      <c r="C115" s="75"/>
      <c r="D115" s="76"/>
      <c r="E115" s="95" t="s">
        <v>24</v>
      </c>
      <c r="F115" s="117">
        <f>F116+F122</f>
        <v>74443.186999999991</v>
      </c>
      <c r="G115" s="117">
        <f>G116+G122</f>
        <v>49998.801999999996</v>
      </c>
      <c r="H115" s="117">
        <f>H116+H122</f>
        <v>49321.206999999995</v>
      </c>
    </row>
    <row r="116" spans="1:8" ht="48">
      <c r="A116" s="9" t="s">
        <v>241</v>
      </c>
      <c r="B116" s="9" t="s">
        <v>23</v>
      </c>
      <c r="C116" s="8" t="s">
        <v>394</v>
      </c>
      <c r="D116" s="9"/>
      <c r="E116" s="16" t="s">
        <v>703</v>
      </c>
      <c r="F116" s="105">
        <f>F117</f>
        <v>193</v>
      </c>
      <c r="G116" s="105">
        <f t="shared" ref="G116:H120" si="3">G117</f>
        <v>160</v>
      </c>
      <c r="H116" s="105">
        <f t="shared" si="3"/>
        <v>160</v>
      </c>
    </row>
    <row r="117" spans="1:8" ht="84">
      <c r="A117" s="9" t="s">
        <v>241</v>
      </c>
      <c r="B117" s="9" t="s">
        <v>23</v>
      </c>
      <c r="C117" s="8" t="s">
        <v>395</v>
      </c>
      <c r="D117" s="9"/>
      <c r="E117" s="16" t="s">
        <v>767</v>
      </c>
      <c r="F117" s="105">
        <f>F118</f>
        <v>193</v>
      </c>
      <c r="G117" s="105">
        <f t="shared" si="3"/>
        <v>160</v>
      </c>
      <c r="H117" s="105">
        <f t="shared" si="3"/>
        <v>160</v>
      </c>
    </row>
    <row r="118" spans="1:8" ht="48">
      <c r="A118" s="9" t="s">
        <v>241</v>
      </c>
      <c r="B118" s="9" t="s">
        <v>23</v>
      </c>
      <c r="C118" s="8" t="s">
        <v>397</v>
      </c>
      <c r="D118" s="9"/>
      <c r="E118" s="16" t="s">
        <v>768</v>
      </c>
      <c r="F118" s="105">
        <f>F119</f>
        <v>193</v>
      </c>
      <c r="G118" s="105">
        <f t="shared" si="3"/>
        <v>160</v>
      </c>
      <c r="H118" s="105">
        <f t="shared" si="3"/>
        <v>160</v>
      </c>
    </row>
    <row r="119" spans="1:8" ht="48">
      <c r="A119" s="9" t="s">
        <v>241</v>
      </c>
      <c r="B119" s="9" t="s">
        <v>23</v>
      </c>
      <c r="C119" s="8" t="s">
        <v>627</v>
      </c>
      <c r="D119" s="9"/>
      <c r="E119" s="16" t="s">
        <v>626</v>
      </c>
      <c r="F119" s="105">
        <f>F120</f>
        <v>193</v>
      </c>
      <c r="G119" s="105">
        <f t="shared" si="3"/>
        <v>160</v>
      </c>
      <c r="H119" s="105">
        <f t="shared" si="3"/>
        <v>160</v>
      </c>
    </row>
    <row r="120" spans="1:8" ht="36">
      <c r="A120" s="9" t="s">
        <v>241</v>
      </c>
      <c r="B120" s="9" t="s">
        <v>23</v>
      </c>
      <c r="C120" s="8" t="s">
        <v>627</v>
      </c>
      <c r="D120" s="18" t="s">
        <v>243</v>
      </c>
      <c r="E120" s="134" t="s">
        <v>694</v>
      </c>
      <c r="F120" s="105">
        <f>F121</f>
        <v>193</v>
      </c>
      <c r="G120" s="105">
        <f t="shared" si="3"/>
        <v>160</v>
      </c>
      <c r="H120" s="105">
        <f t="shared" si="3"/>
        <v>160</v>
      </c>
    </row>
    <row r="121" spans="1:8" ht="24">
      <c r="A121" s="9" t="s">
        <v>241</v>
      </c>
      <c r="B121" s="9" t="s">
        <v>23</v>
      </c>
      <c r="C121" s="8" t="s">
        <v>627</v>
      </c>
      <c r="D121" s="9" t="s">
        <v>245</v>
      </c>
      <c r="E121" s="16" t="s">
        <v>645</v>
      </c>
      <c r="F121" s="105">
        <v>193</v>
      </c>
      <c r="G121" s="105">
        <v>160</v>
      </c>
      <c r="H121" s="105">
        <v>160</v>
      </c>
    </row>
    <row r="122" spans="1:8" ht="24">
      <c r="A122" s="9" t="s">
        <v>241</v>
      </c>
      <c r="B122" s="9" t="s">
        <v>23</v>
      </c>
      <c r="C122" s="8" t="s">
        <v>130</v>
      </c>
      <c r="D122" s="9"/>
      <c r="E122" s="16" t="s">
        <v>67</v>
      </c>
      <c r="F122" s="105">
        <f>F123+F158+F165</f>
        <v>74250.186999999991</v>
      </c>
      <c r="G122" s="105">
        <f>G123+G158+G165</f>
        <v>49838.801999999996</v>
      </c>
      <c r="H122" s="105">
        <f>H123+H158+H165</f>
        <v>49161.206999999995</v>
      </c>
    </row>
    <row r="123" spans="1:8" ht="48">
      <c r="A123" s="9" t="s">
        <v>241</v>
      </c>
      <c r="B123" s="9" t="s">
        <v>23</v>
      </c>
      <c r="C123" s="8" t="s">
        <v>387</v>
      </c>
      <c r="D123" s="8"/>
      <c r="E123" s="16" t="s">
        <v>388</v>
      </c>
      <c r="F123" s="105">
        <f>F124+F134+F137+F144+F154+F147</f>
        <v>62012.251999999993</v>
      </c>
      <c r="G123" s="105">
        <f>G124+G134+G137+G144+G154+G147</f>
        <v>39401.207999999999</v>
      </c>
      <c r="H123" s="105">
        <f>H124+H134+H137+H144+H154+H147</f>
        <v>39401.207999999999</v>
      </c>
    </row>
    <row r="124" spans="1:8" ht="72">
      <c r="A124" s="9" t="s">
        <v>241</v>
      </c>
      <c r="B124" s="9" t="s">
        <v>23</v>
      </c>
      <c r="C124" s="8" t="s">
        <v>423</v>
      </c>
      <c r="D124" s="19"/>
      <c r="E124" s="141" t="s">
        <v>376</v>
      </c>
      <c r="F124" s="189">
        <f>F125+F129+F132</f>
        <v>36974.875999999997</v>
      </c>
      <c r="G124" s="189">
        <f>G125+G129+G132</f>
        <v>24398.21</v>
      </c>
      <c r="H124" s="121">
        <f>H125+H129+H132</f>
        <v>24398.21</v>
      </c>
    </row>
    <row r="125" spans="1:8" ht="96">
      <c r="A125" s="9" t="s">
        <v>241</v>
      </c>
      <c r="B125" s="9" t="s">
        <v>23</v>
      </c>
      <c r="C125" s="8" t="s">
        <v>423</v>
      </c>
      <c r="D125" s="18" t="s">
        <v>545</v>
      </c>
      <c r="E125" s="134" t="s">
        <v>546</v>
      </c>
      <c r="F125" s="189">
        <f>F126+F127+F128</f>
        <v>13191.623</v>
      </c>
      <c r="G125" s="189">
        <f>G126+G127+G128</f>
        <v>11190.720000000001</v>
      </c>
      <c r="H125" s="121">
        <f>H126+H127+H128</f>
        <v>11190.720000000001</v>
      </c>
    </row>
    <row r="126" spans="1:8">
      <c r="A126" s="9" t="s">
        <v>241</v>
      </c>
      <c r="B126" s="9" t="s">
        <v>23</v>
      </c>
      <c r="C126" s="8" t="s">
        <v>423</v>
      </c>
      <c r="D126" s="19" t="s">
        <v>552</v>
      </c>
      <c r="E126" s="138" t="s">
        <v>653</v>
      </c>
      <c r="F126" s="189">
        <v>10140.306</v>
      </c>
      <c r="G126" s="189">
        <v>8582.1200000000008</v>
      </c>
      <c r="H126" s="121">
        <v>8582.1200000000008</v>
      </c>
    </row>
    <row r="127" spans="1:8" ht="36">
      <c r="A127" s="9" t="s">
        <v>241</v>
      </c>
      <c r="B127" s="9" t="s">
        <v>23</v>
      </c>
      <c r="C127" s="8" t="s">
        <v>423</v>
      </c>
      <c r="D127" s="19">
        <v>112</v>
      </c>
      <c r="E127" s="138" t="s">
        <v>549</v>
      </c>
      <c r="F127" s="189">
        <v>16.8</v>
      </c>
      <c r="G127" s="189">
        <v>16.8</v>
      </c>
      <c r="H127" s="121">
        <v>16.8</v>
      </c>
    </row>
    <row r="128" spans="1:8" ht="60">
      <c r="A128" s="9" t="s">
        <v>241</v>
      </c>
      <c r="B128" s="9" t="s">
        <v>23</v>
      </c>
      <c r="C128" s="8" t="s">
        <v>423</v>
      </c>
      <c r="D128" s="19">
        <v>119</v>
      </c>
      <c r="E128" s="138" t="s">
        <v>668</v>
      </c>
      <c r="F128" s="189">
        <v>3034.5169999999998</v>
      </c>
      <c r="G128" s="189">
        <v>2591.8000000000002</v>
      </c>
      <c r="H128" s="121">
        <v>2591.8000000000002</v>
      </c>
    </row>
    <row r="129" spans="1:8" ht="36">
      <c r="A129" s="9" t="s">
        <v>241</v>
      </c>
      <c r="B129" s="9" t="s">
        <v>23</v>
      </c>
      <c r="C129" s="8" t="s">
        <v>423</v>
      </c>
      <c r="D129" s="18" t="s">
        <v>243</v>
      </c>
      <c r="E129" s="134" t="s">
        <v>694</v>
      </c>
      <c r="F129" s="189">
        <f>F130+F131</f>
        <v>23767.041999999998</v>
      </c>
      <c r="G129" s="189">
        <f>G130+G131</f>
        <v>13191.278999999999</v>
      </c>
      <c r="H129" s="121">
        <f>H130+H131</f>
        <v>13191.278999999999</v>
      </c>
    </row>
    <row r="130" spans="1:8" ht="24">
      <c r="A130" s="9" t="s">
        <v>241</v>
      </c>
      <c r="B130" s="9" t="s">
        <v>23</v>
      </c>
      <c r="C130" s="8" t="s">
        <v>423</v>
      </c>
      <c r="D130" s="9" t="s">
        <v>245</v>
      </c>
      <c r="E130" s="16" t="s">
        <v>645</v>
      </c>
      <c r="F130" s="189">
        <v>21151.617999999999</v>
      </c>
      <c r="G130" s="189">
        <v>10575.855</v>
      </c>
      <c r="H130" s="121">
        <v>10575.855</v>
      </c>
    </row>
    <row r="131" spans="1:8">
      <c r="A131" s="9" t="s">
        <v>241</v>
      </c>
      <c r="B131" s="9" t="s">
        <v>23</v>
      </c>
      <c r="C131" s="8" t="s">
        <v>423</v>
      </c>
      <c r="D131" s="9">
        <v>247</v>
      </c>
      <c r="E131" s="16" t="s">
        <v>755</v>
      </c>
      <c r="F131" s="189">
        <v>2615.424</v>
      </c>
      <c r="G131" s="189">
        <v>2615.424</v>
      </c>
      <c r="H131" s="121">
        <v>2615.424</v>
      </c>
    </row>
    <row r="132" spans="1:8">
      <c r="A132" s="9" t="s">
        <v>241</v>
      </c>
      <c r="B132" s="9" t="s">
        <v>23</v>
      </c>
      <c r="C132" s="8" t="s">
        <v>423</v>
      </c>
      <c r="D132" s="18" t="s">
        <v>249</v>
      </c>
      <c r="E132" s="134" t="s">
        <v>250</v>
      </c>
      <c r="F132" s="124">
        <f>F133</f>
        <v>16.210999999999999</v>
      </c>
      <c r="G132" s="124">
        <f>G133</f>
        <v>16.210999999999999</v>
      </c>
      <c r="H132" s="105">
        <f>H133</f>
        <v>16.210999999999999</v>
      </c>
    </row>
    <row r="133" spans="1:8">
      <c r="A133" s="9" t="s">
        <v>241</v>
      </c>
      <c r="B133" s="9" t="s">
        <v>23</v>
      </c>
      <c r="C133" s="8" t="s">
        <v>423</v>
      </c>
      <c r="D133" s="9" t="s">
        <v>550</v>
      </c>
      <c r="E133" s="138" t="s">
        <v>651</v>
      </c>
      <c r="F133" s="124">
        <v>16.210999999999999</v>
      </c>
      <c r="G133" s="124">
        <v>16.210999999999999</v>
      </c>
      <c r="H133" s="105">
        <v>16.210999999999999</v>
      </c>
    </row>
    <row r="134" spans="1:8" ht="60">
      <c r="A134" s="8" t="s">
        <v>241</v>
      </c>
      <c r="B134" s="8">
        <v>13</v>
      </c>
      <c r="C134" s="8" t="s">
        <v>424</v>
      </c>
      <c r="D134" s="9"/>
      <c r="E134" s="16" t="s">
        <v>389</v>
      </c>
      <c r="F134" s="122">
        <f t="shared" ref="F134:H135" si="4">F135</f>
        <v>185.5</v>
      </c>
      <c r="G134" s="122">
        <f t="shared" si="4"/>
        <v>53.5</v>
      </c>
      <c r="H134" s="122">
        <f t="shared" si="4"/>
        <v>53.5</v>
      </c>
    </row>
    <row r="135" spans="1:8" ht="36">
      <c r="A135" s="8" t="s">
        <v>241</v>
      </c>
      <c r="B135" s="8">
        <v>13</v>
      </c>
      <c r="C135" s="8" t="s">
        <v>424</v>
      </c>
      <c r="D135" s="18" t="s">
        <v>243</v>
      </c>
      <c r="E135" s="134" t="s">
        <v>694</v>
      </c>
      <c r="F135" s="122">
        <f t="shared" si="4"/>
        <v>185.5</v>
      </c>
      <c r="G135" s="122">
        <f t="shared" si="4"/>
        <v>53.5</v>
      </c>
      <c r="H135" s="122">
        <f t="shared" si="4"/>
        <v>53.5</v>
      </c>
    </row>
    <row r="136" spans="1:8" ht="24">
      <c r="A136" s="8" t="s">
        <v>241</v>
      </c>
      <c r="B136" s="8">
        <v>13</v>
      </c>
      <c r="C136" s="8" t="s">
        <v>424</v>
      </c>
      <c r="D136" s="9" t="s">
        <v>245</v>
      </c>
      <c r="E136" s="16" t="s">
        <v>645</v>
      </c>
      <c r="F136" s="122">
        <v>185.5</v>
      </c>
      <c r="G136" s="122">
        <v>53.5</v>
      </c>
      <c r="H136" s="122">
        <v>53.5</v>
      </c>
    </row>
    <row r="137" spans="1:8" ht="24">
      <c r="A137" s="9" t="s">
        <v>241</v>
      </c>
      <c r="B137" s="9" t="s">
        <v>23</v>
      </c>
      <c r="C137" s="8" t="s">
        <v>508</v>
      </c>
      <c r="D137" s="9"/>
      <c r="E137" s="16" t="s">
        <v>390</v>
      </c>
      <c r="F137" s="105">
        <f>F138+F140</f>
        <v>8145.085</v>
      </c>
      <c r="G137" s="105">
        <f>G138+G140</f>
        <v>255</v>
      </c>
      <c r="H137" s="105">
        <f>H138+H140</f>
        <v>255</v>
      </c>
    </row>
    <row r="138" spans="1:8" ht="36">
      <c r="A138" s="9" t="s">
        <v>241</v>
      </c>
      <c r="B138" s="9" t="s">
        <v>23</v>
      </c>
      <c r="C138" s="8" t="s">
        <v>508</v>
      </c>
      <c r="D138" s="18" t="s">
        <v>243</v>
      </c>
      <c r="E138" s="134" t="s">
        <v>694</v>
      </c>
      <c r="F138" s="105">
        <f>F139</f>
        <v>205</v>
      </c>
      <c r="G138" s="105">
        <f>G139</f>
        <v>200</v>
      </c>
      <c r="H138" s="105">
        <f>H139</f>
        <v>200</v>
      </c>
    </row>
    <row r="139" spans="1:8" ht="24">
      <c r="A139" s="9" t="s">
        <v>241</v>
      </c>
      <c r="B139" s="9" t="s">
        <v>23</v>
      </c>
      <c r="C139" s="8" t="s">
        <v>508</v>
      </c>
      <c r="D139" s="9" t="s">
        <v>245</v>
      </c>
      <c r="E139" s="16" t="s">
        <v>645</v>
      </c>
      <c r="F139" s="105">
        <v>205</v>
      </c>
      <c r="G139" s="105">
        <v>200</v>
      </c>
      <c r="H139" s="105">
        <v>200</v>
      </c>
    </row>
    <row r="140" spans="1:8">
      <c r="A140" s="9" t="s">
        <v>241</v>
      </c>
      <c r="B140" s="9" t="s">
        <v>23</v>
      </c>
      <c r="C140" s="8" t="s">
        <v>508</v>
      </c>
      <c r="D140" s="18" t="s">
        <v>249</v>
      </c>
      <c r="E140" s="134" t="s">
        <v>250</v>
      </c>
      <c r="F140" s="105">
        <f>F141+F143+F142</f>
        <v>7940.085</v>
      </c>
      <c r="G140" s="105">
        <f>G141+G143</f>
        <v>55</v>
      </c>
      <c r="H140" s="105">
        <f>H141+H143</f>
        <v>55</v>
      </c>
    </row>
    <row r="141" spans="1:8" ht="48">
      <c r="A141" s="9" t="s">
        <v>241</v>
      </c>
      <c r="B141" s="9" t="s">
        <v>23</v>
      </c>
      <c r="C141" s="8" t="s">
        <v>508</v>
      </c>
      <c r="D141" s="9">
        <v>831</v>
      </c>
      <c r="E141" s="16" t="s">
        <v>537</v>
      </c>
      <c r="F141" s="124">
        <v>7851.085</v>
      </c>
      <c r="G141" s="105">
        <v>0</v>
      </c>
      <c r="H141" s="105">
        <v>0</v>
      </c>
    </row>
    <row r="142" spans="1:8">
      <c r="A142" s="9" t="s">
        <v>241</v>
      </c>
      <c r="B142" s="9" t="s">
        <v>23</v>
      </c>
      <c r="C142" s="8" t="s">
        <v>508</v>
      </c>
      <c r="D142" s="9" t="s">
        <v>550</v>
      </c>
      <c r="E142" s="138" t="s">
        <v>651</v>
      </c>
      <c r="F142" s="105">
        <v>34</v>
      </c>
      <c r="G142" s="105">
        <v>0</v>
      </c>
      <c r="H142" s="105">
        <v>0</v>
      </c>
    </row>
    <row r="143" spans="1:8">
      <c r="A143" s="9" t="s">
        <v>241</v>
      </c>
      <c r="B143" s="9" t="s">
        <v>23</v>
      </c>
      <c r="C143" s="8" t="s">
        <v>508</v>
      </c>
      <c r="D143" s="9">
        <v>853</v>
      </c>
      <c r="E143" s="16" t="s">
        <v>789</v>
      </c>
      <c r="F143" s="105">
        <v>55</v>
      </c>
      <c r="G143" s="105">
        <v>55</v>
      </c>
      <c r="H143" s="105">
        <v>55</v>
      </c>
    </row>
    <row r="144" spans="1:8" ht="48">
      <c r="A144" s="8" t="s">
        <v>241</v>
      </c>
      <c r="B144" s="8">
        <v>13</v>
      </c>
      <c r="C144" s="8" t="s">
        <v>2</v>
      </c>
      <c r="D144" s="9"/>
      <c r="E144" s="16" t="s">
        <v>278</v>
      </c>
      <c r="F144" s="122">
        <f t="shared" ref="F144:H145" si="5">F145</f>
        <v>77</v>
      </c>
      <c r="G144" s="122">
        <f t="shared" si="5"/>
        <v>77</v>
      </c>
      <c r="H144" s="122">
        <f t="shared" si="5"/>
        <v>77</v>
      </c>
    </row>
    <row r="145" spans="1:11" ht="36">
      <c r="A145" s="8" t="s">
        <v>241</v>
      </c>
      <c r="B145" s="8">
        <v>13</v>
      </c>
      <c r="C145" s="8" t="s">
        <v>2</v>
      </c>
      <c r="D145" s="18" t="s">
        <v>243</v>
      </c>
      <c r="E145" s="134" t="s">
        <v>694</v>
      </c>
      <c r="F145" s="122">
        <f t="shared" si="5"/>
        <v>77</v>
      </c>
      <c r="G145" s="122">
        <f t="shared" si="5"/>
        <v>77</v>
      </c>
      <c r="H145" s="122">
        <f t="shared" si="5"/>
        <v>77</v>
      </c>
    </row>
    <row r="146" spans="1:11" ht="24">
      <c r="A146" s="8" t="s">
        <v>241</v>
      </c>
      <c r="B146" s="8">
        <v>13</v>
      </c>
      <c r="C146" s="8" t="s">
        <v>2</v>
      </c>
      <c r="D146" s="9" t="s">
        <v>245</v>
      </c>
      <c r="E146" s="16" t="s">
        <v>645</v>
      </c>
      <c r="F146" s="122">
        <v>77</v>
      </c>
      <c r="G146" s="122">
        <v>77</v>
      </c>
      <c r="H146" s="122">
        <v>77</v>
      </c>
    </row>
    <row r="147" spans="1:11" ht="36">
      <c r="A147" s="9" t="s">
        <v>241</v>
      </c>
      <c r="B147" s="9" t="s">
        <v>23</v>
      </c>
      <c r="C147" s="8" t="s">
        <v>425</v>
      </c>
      <c r="D147" s="19"/>
      <c r="E147" s="141" t="s">
        <v>374</v>
      </c>
      <c r="F147" s="124">
        <f>F148+F152</f>
        <v>16563.190999999999</v>
      </c>
      <c r="G147" s="124">
        <f>G148+G152</f>
        <v>14550.898000000001</v>
      </c>
      <c r="H147" s="105">
        <f>H148+H152</f>
        <v>14550.898000000001</v>
      </c>
      <c r="I147" s="158"/>
      <c r="J147" s="158"/>
      <c r="K147" s="158"/>
    </row>
    <row r="148" spans="1:11" ht="96">
      <c r="A148" s="9" t="s">
        <v>241</v>
      </c>
      <c r="B148" s="9" t="s">
        <v>23</v>
      </c>
      <c r="C148" s="8" t="s">
        <v>425</v>
      </c>
      <c r="D148" s="18" t="s">
        <v>545</v>
      </c>
      <c r="E148" s="134" t="s">
        <v>546</v>
      </c>
      <c r="F148" s="124">
        <f>F149+F150+F151</f>
        <v>15795.091</v>
      </c>
      <c r="G148" s="124">
        <f>G149+G150+G151</f>
        <v>13905.798000000001</v>
      </c>
      <c r="H148" s="105">
        <f>H149+H150+H151</f>
        <v>13905.798000000001</v>
      </c>
    </row>
    <row r="149" spans="1:11">
      <c r="A149" s="9" t="s">
        <v>241</v>
      </c>
      <c r="B149" s="9" t="s">
        <v>23</v>
      </c>
      <c r="C149" s="8" t="s">
        <v>425</v>
      </c>
      <c r="D149" s="19" t="s">
        <v>552</v>
      </c>
      <c r="E149" s="138" t="s">
        <v>653</v>
      </c>
      <c r="F149" s="124">
        <v>11211.406000000001</v>
      </c>
      <c r="G149" s="124">
        <v>8529.768</v>
      </c>
      <c r="H149" s="105">
        <v>8529.768</v>
      </c>
      <c r="I149" s="157"/>
      <c r="J149" s="157"/>
      <c r="K149" s="157"/>
    </row>
    <row r="150" spans="1:11" ht="36">
      <c r="A150" s="9" t="s">
        <v>241</v>
      </c>
      <c r="B150" s="9" t="s">
        <v>23</v>
      </c>
      <c r="C150" s="8" t="s">
        <v>425</v>
      </c>
      <c r="D150" s="19">
        <v>112</v>
      </c>
      <c r="E150" s="138" t="s">
        <v>549</v>
      </c>
      <c r="F150" s="124">
        <v>920</v>
      </c>
      <c r="G150" s="124">
        <v>2150.5300000000002</v>
      </c>
      <c r="H150" s="105">
        <v>2150.5300000000002</v>
      </c>
      <c r="I150" s="157"/>
      <c r="J150" s="157"/>
      <c r="K150" s="157"/>
    </row>
    <row r="151" spans="1:11" ht="60">
      <c r="A151" s="9" t="s">
        <v>241</v>
      </c>
      <c r="B151" s="9" t="s">
        <v>23</v>
      </c>
      <c r="C151" s="8" t="s">
        <v>425</v>
      </c>
      <c r="D151" s="19">
        <v>119</v>
      </c>
      <c r="E151" s="138" t="s">
        <v>668</v>
      </c>
      <c r="F151" s="124">
        <v>3663.6849999999999</v>
      </c>
      <c r="G151" s="124">
        <v>3225.5</v>
      </c>
      <c r="H151" s="105">
        <v>3225.5</v>
      </c>
      <c r="I151" s="157"/>
      <c r="J151" s="157"/>
      <c r="K151" s="157"/>
    </row>
    <row r="152" spans="1:11" ht="36">
      <c r="A152" s="9" t="s">
        <v>241</v>
      </c>
      <c r="B152" s="9" t="s">
        <v>23</v>
      </c>
      <c r="C152" s="8" t="s">
        <v>425</v>
      </c>
      <c r="D152" s="18" t="s">
        <v>243</v>
      </c>
      <c r="E152" s="134" t="s">
        <v>694</v>
      </c>
      <c r="F152" s="124">
        <f>F153</f>
        <v>768.1</v>
      </c>
      <c r="G152" s="124">
        <f>G153</f>
        <v>645.1</v>
      </c>
      <c r="H152" s="105">
        <f>H153</f>
        <v>645.1</v>
      </c>
      <c r="I152" s="157"/>
      <c r="J152" s="157"/>
      <c r="K152" s="157"/>
    </row>
    <row r="153" spans="1:11" ht="24">
      <c r="A153" s="9" t="s">
        <v>241</v>
      </c>
      <c r="B153" s="9" t="s">
        <v>23</v>
      </c>
      <c r="C153" s="8" t="s">
        <v>425</v>
      </c>
      <c r="D153" s="9" t="s">
        <v>245</v>
      </c>
      <c r="E153" s="16" t="s">
        <v>645</v>
      </c>
      <c r="F153" s="124">
        <v>768.1</v>
      </c>
      <c r="G153" s="124">
        <v>645.1</v>
      </c>
      <c r="H153" s="105">
        <v>645.1</v>
      </c>
      <c r="I153" s="157"/>
      <c r="J153" s="157"/>
      <c r="K153" s="157"/>
    </row>
    <row r="154" spans="1:11" ht="60">
      <c r="A154" s="8" t="s">
        <v>241</v>
      </c>
      <c r="B154" s="8">
        <v>13</v>
      </c>
      <c r="C154" s="20" t="s">
        <v>642</v>
      </c>
      <c r="D154" s="8"/>
      <c r="E154" s="16" t="s">
        <v>643</v>
      </c>
      <c r="F154" s="122">
        <f>F155</f>
        <v>66.599999999999994</v>
      </c>
      <c r="G154" s="122">
        <f>G155</f>
        <v>66.599999999999994</v>
      </c>
      <c r="H154" s="122">
        <f>H155</f>
        <v>66.599999999999994</v>
      </c>
    </row>
    <row r="155" spans="1:11" ht="36">
      <c r="A155" s="8" t="s">
        <v>241</v>
      </c>
      <c r="B155" s="8">
        <v>13</v>
      </c>
      <c r="C155" s="20" t="s">
        <v>642</v>
      </c>
      <c r="D155" s="18" t="s">
        <v>243</v>
      </c>
      <c r="E155" s="134" t="s">
        <v>694</v>
      </c>
      <c r="F155" s="122">
        <f>F156+F157</f>
        <v>66.599999999999994</v>
      </c>
      <c r="G155" s="122">
        <f>G156+G157</f>
        <v>66.599999999999994</v>
      </c>
      <c r="H155" s="122">
        <f>H156+H157</f>
        <v>66.599999999999994</v>
      </c>
    </row>
    <row r="156" spans="1:11" ht="24">
      <c r="A156" s="8" t="s">
        <v>241</v>
      </c>
      <c r="B156" s="8">
        <v>13</v>
      </c>
      <c r="C156" s="20" t="s">
        <v>642</v>
      </c>
      <c r="D156" s="9" t="s">
        <v>245</v>
      </c>
      <c r="E156" s="16" t="s">
        <v>645</v>
      </c>
      <c r="F156" s="122">
        <v>35</v>
      </c>
      <c r="G156" s="122">
        <v>35</v>
      </c>
      <c r="H156" s="122">
        <v>35</v>
      </c>
      <c r="I156" s="157"/>
      <c r="J156" s="157"/>
      <c r="K156" s="157"/>
    </row>
    <row r="157" spans="1:11" ht="24">
      <c r="A157" s="8" t="s">
        <v>241</v>
      </c>
      <c r="B157" s="8">
        <v>13</v>
      </c>
      <c r="C157" s="20" t="s">
        <v>642</v>
      </c>
      <c r="D157" s="9">
        <v>247</v>
      </c>
      <c r="E157" s="16" t="s">
        <v>755</v>
      </c>
      <c r="F157" s="122">
        <v>31.6</v>
      </c>
      <c r="G157" s="122">
        <v>31.6</v>
      </c>
      <c r="H157" s="122">
        <v>31.6</v>
      </c>
      <c r="I157" s="157"/>
      <c r="J157" s="157"/>
      <c r="K157" s="157"/>
    </row>
    <row r="158" spans="1:11" ht="36">
      <c r="A158" s="9" t="s">
        <v>241</v>
      </c>
      <c r="B158" s="9" t="s">
        <v>23</v>
      </c>
      <c r="C158" s="8" t="s">
        <v>411</v>
      </c>
      <c r="D158" s="8"/>
      <c r="E158" s="16" t="s">
        <v>68</v>
      </c>
      <c r="F158" s="105">
        <f>F159</f>
        <v>289.39999999999998</v>
      </c>
      <c r="G158" s="105">
        <f>G159</f>
        <v>292</v>
      </c>
      <c r="H158" s="105">
        <f>H159</f>
        <v>294.7</v>
      </c>
    </row>
    <row r="159" spans="1:11" ht="108">
      <c r="A159" s="9" t="s">
        <v>241</v>
      </c>
      <c r="B159" s="9" t="s">
        <v>23</v>
      </c>
      <c r="C159" s="20" t="s">
        <v>427</v>
      </c>
      <c r="D159" s="139"/>
      <c r="E159" s="140" t="s">
        <v>218</v>
      </c>
      <c r="F159" s="124">
        <f>F163+F160</f>
        <v>289.39999999999998</v>
      </c>
      <c r="G159" s="124">
        <f>G163+G160</f>
        <v>292</v>
      </c>
      <c r="H159" s="105">
        <f>H163+H160</f>
        <v>294.7</v>
      </c>
    </row>
    <row r="160" spans="1:11" ht="96">
      <c r="A160" s="9" t="s">
        <v>241</v>
      </c>
      <c r="B160" s="9" t="s">
        <v>23</v>
      </c>
      <c r="C160" s="20" t="s">
        <v>427</v>
      </c>
      <c r="D160" s="18" t="s">
        <v>545</v>
      </c>
      <c r="E160" s="134" t="s">
        <v>546</v>
      </c>
      <c r="F160" s="124">
        <f>F161+F162</f>
        <v>229</v>
      </c>
      <c r="G160" s="124">
        <f>G161+G162</f>
        <v>229</v>
      </c>
      <c r="H160" s="105">
        <f>H161+H162</f>
        <v>229</v>
      </c>
    </row>
    <row r="161" spans="1:8" ht="36">
      <c r="A161" s="9" t="s">
        <v>241</v>
      </c>
      <c r="B161" s="9" t="s">
        <v>23</v>
      </c>
      <c r="C161" s="20" t="s">
        <v>427</v>
      </c>
      <c r="D161" s="19" t="s">
        <v>547</v>
      </c>
      <c r="E161" s="138" t="s">
        <v>176</v>
      </c>
      <c r="F161" s="124">
        <v>172</v>
      </c>
      <c r="G161" s="124">
        <v>172</v>
      </c>
      <c r="H161" s="105">
        <v>172</v>
      </c>
    </row>
    <row r="162" spans="1:8" ht="72">
      <c r="A162" s="9" t="s">
        <v>241</v>
      </c>
      <c r="B162" s="9" t="s">
        <v>23</v>
      </c>
      <c r="C162" s="20" t="s">
        <v>427</v>
      </c>
      <c r="D162" s="19">
        <v>129</v>
      </c>
      <c r="E162" s="138" t="s">
        <v>178</v>
      </c>
      <c r="F162" s="124">
        <v>57</v>
      </c>
      <c r="G162" s="124">
        <v>57</v>
      </c>
      <c r="H162" s="105">
        <v>57</v>
      </c>
    </row>
    <row r="163" spans="1:8" ht="36">
      <c r="A163" s="9" t="s">
        <v>241</v>
      </c>
      <c r="B163" s="9" t="s">
        <v>23</v>
      </c>
      <c r="C163" s="20" t="s">
        <v>427</v>
      </c>
      <c r="D163" s="18" t="s">
        <v>243</v>
      </c>
      <c r="E163" s="134" t="s">
        <v>694</v>
      </c>
      <c r="F163" s="124">
        <f>F164</f>
        <v>60.4</v>
      </c>
      <c r="G163" s="124">
        <f>G164</f>
        <v>63</v>
      </c>
      <c r="H163" s="105">
        <f>H164</f>
        <v>65.7</v>
      </c>
    </row>
    <row r="164" spans="1:8" ht="24">
      <c r="A164" s="9" t="s">
        <v>241</v>
      </c>
      <c r="B164" s="9" t="s">
        <v>23</v>
      </c>
      <c r="C164" s="20" t="s">
        <v>427</v>
      </c>
      <c r="D164" s="9" t="s">
        <v>245</v>
      </c>
      <c r="E164" s="16" t="s">
        <v>645</v>
      </c>
      <c r="F164" s="124">
        <v>60.4</v>
      </c>
      <c r="G164" s="124">
        <v>63</v>
      </c>
      <c r="H164" s="105">
        <v>65.7</v>
      </c>
    </row>
    <row r="165" spans="1:8" ht="48">
      <c r="A165" s="9" t="s">
        <v>241</v>
      </c>
      <c r="B165" s="9" t="s">
        <v>23</v>
      </c>
      <c r="C165" s="8" t="s">
        <v>129</v>
      </c>
      <c r="D165" s="9"/>
      <c r="E165" s="16" t="s">
        <v>64</v>
      </c>
      <c r="F165" s="105">
        <f>F166+F173</f>
        <v>11948.535</v>
      </c>
      <c r="G165" s="105">
        <f>G166+G173</f>
        <v>10145.594000000001</v>
      </c>
      <c r="H165" s="105">
        <f>H166+H173</f>
        <v>9465.2990000000009</v>
      </c>
    </row>
    <row r="166" spans="1:8" ht="48">
      <c r="A166" s="9" t="s">
        <v>241</v>
      </c>
      <c r="B166" s="9" t="s">
        <v>23</v>
      </c>
      <c r="C166" s="8" t="s">
        <v>325</v>
      </c>
      <c r="D166" s="9"/>
      <c r="E166" s="16" t="s">
        <v>131</v>
      </c>
      <c r="F166" s="105">
        <f>F167+F171</f>
        <v>6671.1719999999996</v>
      </c>
      <c r="G166" s="105">
        <f>G167+G171</f>
        <v>5671.9220000000005</v>
      </c>
      <c r="H166" s="105">
        <f>H167+H171</f>
        <v>4991.6270000000004</v>
      </c>
    </row>
    <row r="167" spans="1:8" ht="96">
      <c r="A167" s="9" t="s">
        <v>241</v>
      </c>
      <c r="B167" s="9" t="s">
        <v>23</v>
      </c>
      <c r="C167" s="8" t="s">
        <v>325</v>
      </c>
      <c r="D167" s="18" t="s">
        <v>545</v>
      </c>
      <c r="E167" s="134" t="s">
        <v>546</v>
      </c>
      <c r="F167" s="105">
        <f>F168+F169+F170</f>
        <v>6432.7719999999999</v>
      </c>
      <c r="G167" s="105">
        <f>G168+G169+G170</f>
        <v>5453.4220000000005</v>
      </c>
      <c r="H167" s="105">
        <f>H168+H169+H170</f>
        <v>4773.1270000000004</v>
      </c>
    </row>
    <row r="168" spans="1:8" ht="36">
      <c r="A168" s="9" t="s">
        <v>241</v>
      </c>
      <c r="B168" s="9" t="s">
        <v>23</v>
      </c>
      <c r="C168" s="8" t="s">
        <v>325</v>
      </c>
      <c r="D168" s="19" t="s">
        <v>547</v>
      </c>
      <c r="E168" s="138" t="s">
        <v>176</v>
      </c>
      <c r="F168" s="105">
        <v>3290.991</v>
      </c>
      <c r="G168" s="105">
        <v>2954.991</v>
      </c>
      <c r="H168" s="105">
        <v>2420.9960000000001</v>
      </c>
    </row>
    <row r="169" spans="1:8" ht="60">
      <c r="A169" s="9" t="s">
        <v>241</v>
      </c>
      <c r="B169" s="9" t="s">
        <v>23</v>
      </c>
      <c r="C169" s="8" t="s">
        <v>325</v>
      </c>
      <c r="D169" s="19" t="s">
        <v>548</v>
      </c>
      <c r="E169" s="138" t="s">
        <v>177</v>
      </c>
      <c r="F169" s="105">
        <v>1650</v>
      </c>
      <c r="G169" s="105">
        <v>1245</v>
      </c>
      <c r="H169" s="105">
        <v>1245</v>
      </c>
    </row>
    <row r="170" spans="1:8" ht="72">
      <c r="A170" s="9" t="s">
        <v>241</v>
      </c>
      <c r="B170" s="9" t="s">
        <v>23</v>
      </c>
      <c r="C170" s="8" t="s">
        <v>325</v>
      </c>
      <c r="D170" s="19">
        <v>129</v>
      </c>
      <c r="E170" s="138" t="s">
        <v>178</v>
      </c>
      <c r="F170" s="105">
        <v>1491.7809999999999</v>
      </c>
      <c r="G170" s="105">
        <v>1253.431</v>
      </c>
      <c r="H170" s="105">
        <v>1107.1310000000001</v>
      </c>
    </row>
    <row r="171" spans="1:8" ht="36">
      <c r="A171" s="9" t="s">
        <v>241</v>
      </c>
      <c r="B171" s="9" t="s">
        <v>23</v>
      </c>
      <c r="C171" s="8" t="s">
        <v>325</v>
      </c>
      <c r="D171" s="18" t="s">
        <v>243</v>
      </c>
      <c r="E171" s="134" t="s">
        <v>694</v>
      </c>
      <c r="F171" s="105">
        <f>F172</f>
        <v>238.4</v>
      </c>
      <c r="G171" s="105">
        <f>G172</f>
        <v>218.5</v>
      </c>
      <c r="H171" s="105">
        <f>H172</f>
        <v>218.5</v>
      </c>
    </row>
    <row r="172" spans="1:8" ht="24">
      <c r="A172" s="9" t="s">
        <v>241</v>
      </c>
      <c r="B172" s="9" t="s">
        <v>23</v>
      </c>
      <c r="C172" s="8" t="s">
        <v>325</v>
      </c>
      <c r="D172" s="9" t="s">
        <v>245</v>
      </c>
      <c r="E172" s="16" t="s">
        <v>645</v>
      </c>
      <c r="F172" s="105">
        <v>238.4</v>
      </c>
      <c r="G172" s="105">
        <v>218.5</v>
      </c>
      <c r="H172" s="105">
        <v>218.5</v>
      </c>
    </row>
    <row r="173" spans="1:8" ht="72">
      <c r="A173" s="9" t="s">
        <v>241</v>
      </c>
      <c r="B173" s="9" t="s">
        <v>23</v>
      </c>
      <c r="C173" s="8" t="s">
        <v>327</v>
      </c>
      <c r="D173" s="19"/>
      <c r="E173" s="138" t="s">
        <v>510</v>
      </c>
      <c r="F173" s="105">
        <f>F175+F176+F177</f>
        <v>5277.3630000000003</v>
      </c>
      <c r="G173" s="105">
        <f>G175+G176+G177</f>
        <v>4473.6720000000005</v>
      </c>
      <c r="H173" s="105">
        <f>H175+H176+H177</f>
        <v>4473.6720000000005</v>
      </c>
    </row>
    <row r="174" spans="1:8" ht="96">
      <c r="A174" s="9" t="s">
        <v>241</v>
      </c>
      <c r="B174" s="9" t="s">
        <v>23</v>
      </c>
      <c r="C174" s="8" t="s">
        <v>327</v>
      </c>
      <c r="D174" s="18" t="s">
        <v>545</v>
      </c>
      <c r="E174" s="134" t="s">
        <v>546</v>
      </c>
      <c r="F174" s="105">
        <f>F175+F176+F177</f>
        <v>5277.3630000000003</v>
      </c>
      <c r="G174" s="105">
        <f>G175+G176+G177</f>
        <v>4473.6720000000005</v>
      </c>
      <c r="H174" s="105">
        <f>H175+H176+H177</f>
        <v>4473.6720000000005</v>
      </c>
    </row>
    <row r="175" spans="1:8" ht="36">
      <c r="A175" s="9" t="s">
        <v>241</v>
      </c>
      <c r="B175" s="9" t="s">
        <v>23</v>
      </c>
      <c r="C175" s="8" t="s">
        <v>327</v>
      </c>
      <c r="D175" s="19" t="s">
        <v>547</v>
      </c>
      <c r="E175" s="138" t="s">
        <v>176</v>
      </c>
      <c r="F175" s="124">
        <v>3801.7750000000001</v>
      </c>
      <c r="G175" s="105">
        <v>2673</v>
      </c>
      <c r="H175" s="105">
        <v>2673</v>
      </c>
    </row>
    <row r="176" spans="1:8" ht="60">
      <c r="A176" s="9" t="s">
        <v>241</v>
      </c>
      <c r="B176" s="9" t="s">
        <v>23</v>
      </c>
      <c r="C176" s="8" t="s">
        <v>327</v>
      </c>
      <c r="D176" s="19" t="s">
        <v>548</v>
      </c>
      <c r="E176" s="138" t="s">
        <v>177</v>
      </c>
      <c r="F176" s="124">
        <v>251.5</v>
      </c>
      <c r="G176" s="105">
        <v>763</v>
      </c>
      <c r="H176" s="105">
        <v>763</v>
      </c>
    </row>
    <row r="177" spans="1:8" ht="72">
      <c r="A177" s="9" t="s">
        <v>241</v>
      </c>
      <c r="B177" s="9" t="s">
        <v>23</v>
      </c>
      <c r="C177" s="8" t="s">
        <v>327</v>
      </c>
      <c r="D177" s="19">
        <v>129</v>
      </c>
      <c r="E177" s="138" t="s">
        <v>178</v>
      </c>
      <c r="F177" s="124">
        <v>1224.088</v>
      </c>
      <c r="G177" s="105">
        <v>1037.672</v>
      </c>
      <c r="H177" s="105">
        <v>1037.672</v>
      </c>
    </row>
    <row r="178" spans="1:8" ht="36">
      <c r="A178" s="13" t="s">
        <v>307</v>
      </c>
      <c r="B178" s="13" t="s">
        <v>235</v>
      </c>
      <c r="C178" s="13"/>
      <c r="D178" s="13"/>
      <c r="E178" s="159" t="s">
        <v>69</v>
      </c>
      <c r="F178" s="116">
        <f>F179+F189</f>
        <v>6583.4760000000006</v>
      </c>
      <c r="G178" s="116">
        <f>G179+G189</f>
        <v>5997.3449999999993</v>
      </c>
      <c r="H178" s="116">
        <f>H179+H189</f>
        <v>5997.3449999999993</v>
      </c>
    </row>
    <row r="179" spans="1:8">
      <c r="A179" s="75" t="s">
        <v>307</v>
      </c>
      <c r="B179" s="75" t="s">
        <v>234</v>
      </c>
      <c r="C179" s="75"/>
      <c r="D179" s="76"/>
      <c r="E179" s="95" t="s">
        <v>25</v>
      </c>
      <c r="F179" s="117">
        <f t="shared" ref="F179:H181" si="6">F180</f>
        <v>2614.7000000000003</v>
      </c>
      <c r="G179" s="117">
        <f t="shared" si="6"/>
        <v>2570.4</v>
      </c>
      <c r="H179" s="117">
        <f t="shared" si="6"/>
        <v>2570.4</v>
      </c>
    </row>
    <row r="180" spans="1:8" ht="24">
      <c r="A180" s="8" t="s">
        <v>307</v>
      </c>
      <c r="B180" s="8" t="s">
        <v>234</v>
      </c>
      <c r="C180" s="8" t="s">
        <v>130</v>
      </c>
      <c r="D180" s="8"/>
      <c r="E180" s="16" t="s">
        <v>67</v>
      </c>
      <c r="F180" s="124">
        <f t="shared" si="6"/>
        <v>2614.7000000000003</v>
      </c>
      <c r="G180" s="124">
        <f t="shared" si="6"/>
        <v>2570.4</v>
      </c>
      <c r="H180" s="105">
        <f t="shared" si="6"/>
        <v>2570.4</v>
      </c>
    </row>
    <row r="181" spans="1:8" ht="36">
      <c r="A181" s="8" t="s">
        <v>307</v>
      </c>
      <c r="B181" s="8" t="s">
        <v>234</v>
      </c>
      <c r="C181" s="8" t="s">
        <v>411</v>
      </c>
      <c r="D181" s="8"/>
      <c r="E181" s="16" t="s">
        <v>68</v>
      </c>
      <c r="F181" s="124">
        <f>F182</f>
        <v>2614.7000000000003</v>
      </c>
      <c r="G181" s="124">
        <f t="shared" si="6"/>
        <v>2570.4</v>
      </c>
      <c r="H181" s="124">
        <f t="shared" si="6"/>
        <v>2570.4</v>
      </c>
    </row>
    <row r="182" spans="1:8" ht="72">
      <c r="A182" s="8" t="s">
        <v>307</v>
      </c>
      <c r="B182" s="8" t="s">
        <v>234</v>
      </c>
      <c r="C182" s="8" t="s">
        <v>669</v>
      </c>
      <c r="D182" s="8"/>
      <c r="E182" s="141" t="s">
        <v>322</v>
      </c>
      <c r="F182" s="124">
        <f>F183+F186</f>
        <v>2614.7000000000003</v>
      </c>
      <c r="G182" s="124">
        <f>G183+G186</f>
        <v>2570.4</v>
      </c>
      <c r="H182" s="105">
        <f>H183+H186</f>
        <v>2570.4</v>
      </c>
    </row>
    <row r="183" spans="1:8" ht="96">
      <c r="A183" s="8" t="s">
        <v>307</v>
      </c>
      <c r="B183" s="8" t="s">
        <v>234</v>
      </c>
      <c r="C183" s="8" t="s">
        <v>669</v>
      </c>
      <c r="D183" s="18" t="s">
        <v>545</v>
      </c>
      <c r="E183" s="134" t="s">
        <v>546</v>
      </c>
      <c r="F183" s="124">
        <f>F184+F185</f>
        <v>2133.8000000000002</v>
      </c>
      <c r="G183" s="124">
        <f>G184+G185</f>
        <v>2133.8000000000002</v>
      </c>
      <c r="H183" s="105">
        <f>H184+H185</f>
        <v>2133.8000000000002</v>
      </c>
    </row>
    <row r="184" spans="1:8" ht="36">
      <c r="A184" s="8" t="s">
        <v>307</v>
      </c>
      <c r="B184" s="8" t="s">
        <v>234</v>
      </c>
      <c r="C184" s="8" t="s">
        <v>669</v>
      </c>
      <c r="D184" s="19" t="s">
        <v>547</v>
      </c>
      <c r="E184" s="138" t="s">
        <v>176</v>
      </c>
      <c r="F184" s="124">
        <v>1638.8</v>
      </c>
      <c r="G184" s="124">
        <v>1638.8</v>
      </c>
      <c r="H184" s="105">
        <v>1638.8</v>
      </c>
    </row>
    <row r="185" spans="1:8" ht="72">
      <c r="A185" s="8" t="s">
        <v>307</v>
      </c>
      <c r="B185" s="8" t="s">
        <v>234</v>
      </c>
      <c r="C185" s="8" t="s">
        <v>669</v>
      </c>
      <c r="D185" s="19">
        <v>129</v>
      </c>
      <c r="E185" s="138" t="s">
        <v>178</v>
      </c>
      <c r="F185" s="124">
        <v>495</v>
      </c>
      <c r="G185" s="124">
        <v>495</v>
      </c>
      <c r="H185" s="105">
        <v>495</v>
      </c>
    </row>
    <row r="186" spans="1:8" ht="36">
      <c r="A186" s="8" t="s">
        <v>307</v>
      </c>
      <c r="B186" s="8" t="s">
        <v>234</v>
      </c>
      <c r="C186" s="8" t="s">
        <v>669</v>
      </c>
      <c r="D186" s="18" t="s">
        <v>243</v>
      </c>
      <c r="E186" s="134" t="s">
        <v>694</v>
      </c>
      <c r="F186" s="124">
        <f>F187+F188</f>
        <v>480.9</v>
      </c>
      <c r="G186" s="124">
        <f>G187+G188</f>
        <v>436.6</v>
      </c>
      <c r="H186" s="105">
        <f>H187+H188</f>
        <v>436.6</v>
      </c>
    </row>
    <row r="187" spans="1:8" ht="24">
      <c r="A187" s="8" t="s">
        <v>307</v>
      </c>
      <c r="B187" s="8" t="s">
        <v>234</v>
      </c>
      <c r="C187" s="8" t="s">
        <v>669</v>
      </c>
      <c r="D187" s="9" t="s">
        <v>245</v>
      </c>
      <c r="E187" s="16" t="s">
        <v>645</v>
      </c>
      <c r="F187" s="124">
        <v>262.05399999999997</v>
      </c>
      <c r="G187" s="124">
        <v>221.6</v>
      </c>
      <c r="H187" s="105">
        <v>221.6</v>
      </c>
    </row>
    <row r="188" spans="1:8">
      <c r="A188" s="8" t="s">
        <v>307</v>
      </c>
      <c r="B188" s="8" t="s">
        <v>234</v>
      </c>
      <c r="C188" s="8" t="s">
        <v>669</v>
      </c>
      <c r="D188" s="9">
        <v>247</v>
      </c>
      <c r="E188" s="16" t="s">
        <v>755</v>
      </c>
      <c r="F188" s="124">
        <v>218.846</v>
      </c>
      <c r="G188" s="124">
        <v>215</v>
      </c>
      <c r="H188" s="105">
        <v>215</v>
      </c>
    </row>
    <row r="189" spans="1:8" ht="60">
      <c r="A189" s="76" t="s">
        <v>307</v>
      </c>
      <c r="B189" s="76">
        <v>10</v>
      </c>
      <c r="C189" s="75"/>
      <c r="D189" s="76"/>
      <c r="E189" s="95" t="s">
        <v>784</v>
      </c>
      <c r="F189" s="128">
        <f t="shared" ref="F189:H190" si="7">F190</f>
        <v>3968.7759999999998</v>
      </c>
      <c r="G189" s="128">
        <f t="shared" si="7"/>
        <v>3426.9449999999997</v>
      </c>
      <c r="H189" s="117">
        <f t="shared" si="7"/>
        <v>3426.9449999999997</v>
      </c>
    </row>
    <row r="190" spans="1:8" ht="48">
      <c r="A190" s="9" t="s">
        <v>307</v>
      </c>
      <c r="B190" s="9">
        <v>10</v>
      </c>
      <c r="C190" s="8" t="s">
        <v>386</v>
      </c>
      <c r="D190" s="9"/>
      <c r="E190" s="16" t="s">
        <v>702</v>
      </c>
      <c r="F190" s="124">
        <f>F191</f>
        <v>3968.7759999999998</v>
      </c>
      <c r="G190" s="124">
        <f t="shared" si="7"/>
        <v>3426.9449999999997</v>
      </c>
      <c r="H190" s="105">
        <f t="shared" si="7"/>
        <v>3426.9449999999997</v>
      </c>
    </row>
    <row r="191" spans="1:8" ht="84">
      <c r="A191" s="9" t="s">
        <v>307</v>
      </c>
      <c r="B191" s="9">
        <v>10</v>
      </c>
      <c r="C191" s="8" t="s">
        <v>226</v>
      </c>
      <c r="D191" s="9"/>
      <c r="E191" s="16" t="s">
        <v>313</v>
      </c>
      <c r="F191" s="124">
        <f>F192+F200</f>
        <v>3968.7759999999998</v>
      </c>
      <c r="G191" s="124">
        <f>G192+G200</f>
        <v>3426.9449999999997</v>
      </c>
      <c r="H191" s="105">
        <f>H192+H200</f>
        <v>3426.9449999999997</v>
      </c>
    </row>
    <row r="192" spans="1:8" ht="84">
      <c r="A192" s="9" t="s">
        <v>307</v>
      </c>
      <c r="B192" s="9">
        <v>10</v>
      </c>
      <c r="C192" s="8" t="s">
        <v>227</v>
      </c>
      <c r="D192" s="9"/>
      <c r="E192" s="16" t="s">
        <v>770</v>
      </c>
      <c r="F192" s="124">
        <f>F193+F196</f>
        <v>3668.7759999999998</v>
      </c>
      <c r="G192" s="124">
        <f>G193+G196</f>
        <v>3126.9449999999997</v>
      </c>
      <c r="H192" s="105">
        <f>H193+H196</f>
        <v>3126.9449999999997</v>
      </c>
    </row>
    <row r="193" spans="1:8" ht="48">
      <c r="A193" s="9" t="s">
        <v>307</v>
      </c>
      <c r="B193" s="9">
        <v>10</v>
      </c>
      <c r="C193" s="8" t="s">
        <v>429</v>
      </c>
      <c r="D193" s="9"/>
      <c r="E193" s="16" t="s">
        <v>704</v>
      </c>
      <c r="F193" s="124">
        <f t="shared" ref="F193:H194" si="8">F194</f>
        <v>359.03199999999998</v>
      </c>
      <c r="G193" s="124">
        <f t="shared" si="8"/>
        <v>323.85599999999999</v>
      </c>
      <c r="H193" s="105">
        <f t="shared" si="8"/>
        <v>323.85599999999999</v>
      </c>
    </row>
    <row r="194" spans="1:8" ht="36">
      <c r="A194" s="9" t="s">
        <v>307</v>
      </c>
      <c r="B194" s="9">
        <v>10</v>
      </c>
      <c r="C194" s="8" t="s">
        <v>429</v>
      </c>
      <c r="D194" s="18" t="s">
        <v>243</v>
      </c>
      <c r="E194" s="134" t="s">
        <v>694</v>
      </c>
      <c r="F194" s="124">
        <f t="shared" si="8"/>
        <v>359.03199999999998</v>
      </c>
      <c r="G194" s="124">
        <f t="shared" si="8"/>
        <v>323.85599999999999</v>
      </c>
      <c r="H194" s="105">
        <f t="shared" si="8"/>
        <v>323.85599999999999</v>
      </c>
    </row>
    <row r="195" spans="1:8" ht="24">
      <c r="A195" s="9" t="s">
        <v>307</v>
      </c>
      <c r="B195" s="9">
        <v>10</v>
      </c>
      <c r="C195" s="8" t="s">
        <v>429</v>
      </c>
      <c r="D195" s="9" t="s">
        <v>245</v>
      </c>
      <c r="E195" s="16" t="s">
        <v>645</v>
      </c>
      <c r="F195" s="124">
        <v>359.03199999999998</v>
      </c>
      <c r="G195" s="124">
        <v>323.85599999999999</v>
      </c>
      <c r="H195" s="105">
        <v>323.85599999999999</v>
      </c>
    </row>
    <row r="196" spans="1:8" ht="36">
      <c r="A196" s="9" t="s">
        <v>307</v>
      </c>
      <c r="B196" s="9">
        <v>10</v>
      </c>
      <c r="C196" s="8" t="s">
        <v>430</v>
      </c>
      <c r="D196" s="9"/>
      <c r="E196" s="16" t="s">
        <v>705</v>
      </c>
      <c r="F196" s="124">
        <f>F197</f>
        <v>3309.7439999999997</v>
      </c>
      <c r="G196" s="124">
        <f>G197</f>
        <v>2803.0889999999999</v>
      </c>
      <c r="H196" s="105">
        <f>H197</f>
        <v>2803.0889999999999</v>
      </c>
    </row>
    <row r="197" spans="1:8" ht="96">
      <c r="A197" s="9" t="s">
        <v>307</v>
      </c>
      <c r="B197" s="9">
        <v>10</v>
      </c>
      <c r="C197" s="8" t="s">
        <v>430</v>
      </c>
      <c r="D197" s="18" t="s">
        <v>545</v>
      </c>
      <c r="E197" s="134" t="s">
        <v>546</v>
      </c>
      <c r="F197" s="124">
        <f>F198+F199</f>
        <v>3309.7439999999997</v>
      </c>
      <c r="G197" s="124">
        <f>G198+G199</f>
        <v>2803.0889999999999</v>
      </c>
      <c r="H197" s="105">
        <f>H198+H199</f>
        <v>2803.0889999999999</v>
      </c>
    </row>
    <row r="198" spans="1:8">
      <c r="A198" s="9" t="s">
        <v>307</v>
      </c>
      <c r="B198" s="9">
        <v>10</v>
      </c>
      <c r="C198" s="8" t="s">
        <v>430</v>
      </c>
      <c r="D198" s="19" t="s">
        <v>552</v>
      </c>
      <c r="E198" s="138" t="s">
        <v>653</v>
      </c>
      <c r="F198" s="124">
        <v>2542.0459999999998</v>
      </c>
      <c r="G198" s="124">
        <v>2152.91</v>
      </c>
      <c r="H198" s="105">
        <v>2152.91</v>
      </c>
    </row>
    <row r="199" spans="1:8" ht="60">
      <c r="A199" s="9" t="s">
        <v>307</v>
      </c>
      <c r="B199" s="9">
        <v>10</v>
      </c>
      <c r="C199" s="8" t="s">
        <v>430</v>
      </c>
      <c r="D199" s="19">
        <v>119</v>
      </c>
      <c r="E199" s="138" t="s">
        <v>668</v>
      </c>
      <c r="F199" s="124">
        <v>767.69799999999998</v>
      </c>
      <c r="G199" s="124">
        <v>650.17899999999997</v>
      </c>
      <c r="H199" s="105">
        <v>650.17899999999997</v>
      </c>
    </row>
    <row r="200" spans="1:8" ht="60">
      <c r="A200" s="9" t="s">
        <v>307</v>
      </c>
      <c r="B200" s="9">
        <v>10</v>
      </c>
      <c r="C200" s="8" t="s">
        <v>520</v>
      </c>
      <c r="D200" s="19"/>
      <c r="E200" s="138" t="s">
        <v>701</v>
      </c>
      <c r="F200" s="124">
        <f>F201</f>
        <v>300</v>
      </c>
      <c r="G200" s="124">
        <f t="shared" ref="F200:H202" si="9">G201</f>
        <v>300</v>
      </c>
      <c r="H200" s="105">
        <f t="shared" si="9"/>
        <v>300</v>
      </c>
    </row>
    <row r="201" spans="1:8" ht="84">
      <c r="A201" s="9" t="s">
        <v>307</v>
      </c>
      <c r="B201" s="9">
        <v>10</v>
      </c>
      <c r="C201" s="8" t="s">
        <v>431</v>
      </c>
      <c r="D201" s="9"/>
      <c r="E201" s="138" t="s">
        <v>764</v>
      </c>
      <c r="F201" s="124">
        <f t="shared" si="9"/>
        <v>300</v>
      </c>
      <c r="G201" s="124">
        <f t="shared" si="9"/>
        <v>300</v>
      </c>
      <c r="H201" s="105">
        <f t="shared" si="9"/>
        <v>300</v>
      </c>
    </row>
    <row r="202" spans="1:8" ht="36">
      <c r="A202" s="9" t="s">
        <v>307</v>
      </c>
      <c r="B202" s="9">
        <v>10</v>
      </c>
      <c r="C202" s="8" t="s">
        <v>431</v>
      </c>
      <c r="D202" s="18" t="s">
        <v>243</v>
      </c>
      <c r="E202" s="134" t="s">
        <v>694</v>
      </c>
      <c r="F202" s="124">
        <f t="shared" si="9"/>
        <v>300</v>
      </c>
      <c r="G202" s="124">
        <f t="shared" si="9"/>
        <v>300</v>
      </c>
      <c r="H202" s="105">
        <f t="shared" si="9"/>
        <v>300</v>
      </c>
    </row>
    <row r="203" spans="1:8" ht="24">
      <c r="A203" s="9" t="s">
        <v>307</v>
      </c>
      <c r="B203" s="9">
        <v>10</v>
      </c>
      <c r="C203" s="8" t="s">
        <v>431</v>
      </c>
      <c r="D203" s="9" t="s">
        <v>245</v>
      </c>
      <c r="E203" s="16" t="s">
        <v>645</v>
      </c>
      <c r="F203" s="124">
        <v>300</v>
      </c>
      <c r="G203" s="124">
        <v>300</v>
      </c>
      <c r="H203" s="105">
        <v>300</v>
      </c>
    </row>
    <row r="204" spans="1:8">
      <c r="A204" s="12" t="s">
        <v>234</v>
      </c>
      <c r="B204" s="12" t="s">
        <v>235</v>
      </c>
      <c r="C204" s="13"/>
      <c r="D204" s="9"/>
      <c r="E204" s="159" t="s">
        <v>240</v>
      </c>
      <c r="F204" s="116">
        <f>F205+F215+F260</f>
        <v>172829.37399999998</v>
      </c>
      <c r="G204" s="116">
        <f>G205+G215+G260</f>
        <v>79346.350000000006</v>
      </c>
      <c r="H204" s="116">
        <f>H205+H215+H260</f>
        <v>82241.116999999998</v>
      </c>
    </row>
    <row r="205" spans="1:8">
      <c r="A205" s="76" t="s">
        <v>234</v>
      </c>
      <c r="B205" s="76" t="s">
        <v>247</v>
      </c>
      <c r="C205" s="75"/>
      <c r="D205" s="76"/>
      <c r="E205" s="95" t="s">
        <v>248</v>
      </c>
      <c r="F205" s="128">
        <f t="shared" ref="F205:H207" si="10">F206</f>
        <v>1111.067</v>
      </c>
      <c r="G205" s="128">
        <f t="shared" si="10"/>
        <v>1158.8</v>
      </c>
      <c r="H205" s="117">
        <f t="shared" si="10"/>
        <v>1208.6669999999999</v>
      </c>
    </row>
    <row r="206" spans="1:8" ht="60">
      <c r="A206" s="9" t="s">
        <v>234</v>
      </c>
      <c r="B206" s="9" t="s">
        <v>247</v>
      </c>
      <c r="C206" s="8" t="s">
        <v>39</v>
      </c>
      <c r="D206" s="9"/>
      <c r="E206" s="16" t="s">
        <v>771</v>
      </c>
      <c r="F206" s="124">
        <f t="shared" si="10"/>
        <v>1111.067</v>
      </c>
      <c r="G206" s="124">
        <f t="shared" si="10"/>
        <v>1158.8</v>
      </c>
      <c r="H206" s="105">
        <f t="shared" si="10"/>
        <v>1208.6669999999999</v>
      </c>
    </row>
    <row r="207" spans="1:8" ht="48">
      <c r="A207" s="9" t="s">
        <v>234</v>
      </c>
      <c r="B207" s="9" t="s">
        <v>247</v>
      </c>
      <c r="C207" s="8" t="s">
        <v>40</v>
      </c>
      <c r="D207" s="9"/>
      <c r="E207" s="16" t="s">
        <v>518</v>
      </c>
      <c r="F207" s="124">
        <f>F208</f>
        <v>1111.067</v>
      </c>
      <c r="G207" s="124">
        <f t="shared" si="10"/>
        <v>1158.8</v>
      </c>
      <c r="H207" s="105">
        <f t="shared" si="10"/>
        <v>1208.6669999999999</v>
      </c>
    </row>
    <row r="208" spans="1:8" ht="48">
      <c r="A208" s="9" t="s">
        <v>234</v>
      </c>
      <c r="B208" s="9" t="s">
        <v>247</v>
      </c>
      <c r="C208" s="8" t="s">
        <v>42</v>
      </c>
      <c r="D208" s="9"/>
      <c r="E208" s="16" t="s">
        <v>738</v>
      </c>
      <c r="F208" s="124">
        <f>F212+F209</f>
        <v>1111.067</v>
      </c>
      <c r="G208" s="124">
        <f>G212+G209</f>
        <v>1158.8</v>
      </c>
      <c r="H208" s="105">
        <f>H212+H209</f>
        <v>1208.6669999999999</v>
      </c>
    </row>
    <row r="209" spans="1:8" ht="60">
      <c r="A209" s="9" t="s">
        <v>234</v>
      </c>
      <c r="B209" s="9" t="s">
        <v>247</v>
      </c>
      <c r="C209" s="8" t="s">
        <v>595</v>
      </c>
      <c r="D209" s="9"/>
      <c r="E209" s="16" t="s">
        <v>739</v>
      </c>
      <c r="F209" s="124">
        <f t="shared" ref="F209:H210" si="11">F210</f>
        <v>833.3</v>
      </c>
      <c r="G209" s="124">
        <f t="shared" si="11"/>
        <v>869.1</v>
      </c>
      <c r="H209" s="105">
        <f t="shared" si="11"/>
        <v>906.5</v>
      </c>
    </row>
    <row r="210" spans="1:8" ht="36">
      <c r="A210" s="9" t="s">
        <v>234</v>
      </c>
      <c r="B210" s="9" t="s">
        <v>247</v>
      </c>
      <c r="C210" s="8" t="s">
        <v>595</v>
      </c>
      <c r="D210" s="18" t="s">
        <v>243</v>
      </c>
      <c r="E210" s="134" t="s">
        <v>694</v>
      </c>
      <c r="F210" s="124">
        <f t="shared" si="11"/>
        <v>833.3</v>
      </c>
      <c r="G210" s="124">
        <f t="shared" si="11"/>
        <v>869.1</v>
      </c>
      <c r="H210" s="105">
        <f t="shared" si="11"/>
        <v>906.5</v>
      </c>
    </row>
    <row r="211" spans="1:8" ht="24">
      <c r="A211" s="9" t="s">
        <v>234</v>
      </c>
      <c r="B211" s="9" t="s">
        <v>247</v>
      </c>
      <c r="C211" s="8" t="s">
        <v>595</v>
      </c>
      <c r="D211" s="9" t="s">
        <v>245</v>
      </c>
      <c r="E211" s="16" t="s">
        <v>664</v>
      </c>
      <c r="F211" s="124">
        <v>833.3</v>
      </c>
      <c r="G211" s="124">
        <v>869.1</v>
      </c>
      <c r="H211" s="105">
        <v>906.5</v>
      </c>
    </row>
    <row r="212" spans="1:8" ht="48">
      <c r="A212" s="9" t="s">
        <v>234</v>
      </c>
      <c r="B212" s="9" t="s">
        <v>247</v>
      </c>
      <c r="C212" s="8" t="s">
        <v>436</v>
      </c>
      <c r="D212" s="9"/>
      <c r="E212" s="16" t="s">
        <v>254</v>
      </c>
      <c r="F212" s="124">
        <f t="shared" ref="F212:H213" si="12">F213</f>
        <v>277.767</v>
      </c>
      <c r="G212" s="124">
        <f t="shared" si="12"/>
        <v>289.7</v>
      </c>
      <c r="H212" s="105">
        <f t="shared" si="12"/>
        <v>302.16699999999997</v>
      </c>
    </row>
    <row r="213" spans="1:8" ht="36">
      <c r="A213" s="9" t="s">
        <v>234</v>
      </c>
      <c r="B213" s="9" t="s">
        <v>247</v>
      </c>
      <c r="C213" s="8" t="s">
        <v>436</v>
      </c>
      <c r="D213" s="18" t="s">
        <v>243</v>
      </c>
      <c r="E213" s="134" t="s">
        <v>694</v>
      </c>
      <c r="F213" s="124">
        <f t="shared" si="12"/>
        <v>277.767</v>
      </c>
      <c r="G213" s="124">
        <f t="shared" si="12"/>
        <v>289.7</v>
      </c>
      <c r="H213" s="105">
        <f t="shared" si="12"/>
        <v>302.16699999999997</v>
      </c>
    </row>
    <row r="214" spans="1:8" ht="24">
      <c r="A214" s="9" t="s">
        <v>234</v>
      </c>
      <c r="B214" s="9" t="s">
        <v>247</v>
      </c>
      <c r="C214" s="8" t="s">
        <v>436</v>
      </c>
      <c r="D214" s="9" t="s">
        <v>245</v>
      </c>
      <c r="E214" s="16" t="s">
        <v>645</v>
      </c>
      <c r="F214" s="124">
        <v>277.767</v>
      </c>
      <c r="G214" s="124">
        <v>289.7</v>
      </c>
      <c r="H214" s="105">
        <v>302.16699999999997</v>
      </c>
    </row>
    <row r="215" spans="1:8" ht="24">
      <c r="A215" s="76" t="s">
        <v>234</v>
      </c>
      <c r="B215" s="76" t="s">
        <v>251</v>
      </c>
      <c r="C215" s="75"/>
      <c r="D215" s="76"/>
      <c r="E215" s="95" t="s">
        <v>34</v>
      </c>
      <c r="F215" s="128">
        <f t="shared" ref="F215:H216" si="13">F216</f>
        <v>168673.83699999997</v>
      </c>
      <c r="G215" s="128">
        <f t="shared" si="13"/>
        <v>75611.02</v>
      </c>
      <c r="H215" s="117">
        <f t="shared" si="13"/>
        <v>78455.92</v>
      </c>
    </row>
    <row r="216" spans="1:8" ht="60">
      <c r="A216" s="9" t="s">
        <v>234</v>
      </c>
      <c r="B216" s="9" t="s">
        <v>251</v>
      </c>
      <c r="C216" s="8" t="s">
        <v>39</v>
      </c>
      <c r="D216" s="9"/>
      <c r="E216" s="16" t="s">
        <v>771</v>
      </c>
      <c r="F216" s="124">
        <f t="shared" si="13"/>
        <v>168673.83699999997</v>
      </c>
      <c r="G216" s="124">
        <f t="shared" si="13"/>
        <v>75611.02</v>
      </c>
      <c r="H216" s="105">
        <f t="shared" si="13"/>
        <v>78455.92</v>
      </c>
    </row>
    <row r="217" spans="1:8" ht="60">
      <c r="A217" s="9" t="s">
        <v>234</v>
      </c>
      <c r="B217" s="9" t="s">
        <v>251</v>
      </c>
      <c r="C217" s="8" t="s">
        <v>372</v>
      </c>
      <c r="D217" s="9"/>
      <c r="E217" s="16" t="s">
        <v>740</v>
      </c>
      <c r="F217" s="124">
        <f>F218+F225+F232</f>
        <v>168673.83699999997</v>
      </c>
      <c r="G217" s="124">
        <f>G218+G225+G232</f>
        <v>75611.02</v>
      </c>
      <c r="H217" s="105">
        <f>H218+H225+H232</f>
        <v>78455.92</v>
      </c>
    </row>
    <row r="218" spans="1:8" ht="60">
      <c r="A218" s="9" t="s">
        <v>234</v>
      </c>
      <c r="B218" s="9" t="s">
        <v>251</v>
      </c>
      <c r="C218" s="8" t="s">
        <v>370</v>
      </c>
      <c r="D218" s="9"/>
      <c r="E218" s="16" t="s">
        <v>742</v>
      </c>
      <c r="F218" s="124">
        <f>F219+F222</f>
        <v>8646.5609999999997</v>
      </c>
      <c r="G218" s="124">
        <f>G219+G222</f>
        <v>8353.77</v>
      </c>
      <c r="H218" s="105">
        <f>H219+H222</f>
        <v>8688.67</v>
      </c>
    </row>
    <row r="219" spans="1:8" ht="96">
      <c r="A219" s="9" t="s">
        <v>234</v>
      </c>
      <c r="B219" s="9" t="s">
        <v>251</v>
      </c>
      <c r="C219" s="20" t="s">
        <v>371</v>
      </c>
      <c r="D219" s="139"/>
      <c r="E219" s="140" t="s">
        <v>198</v>
      </c>
      <c r="F219" s="124">
        <f t="shared" ref="F219:H220" si="14">F220</f>
        <v>7922.6</v>
      </c>
      <c r="G219" s="124">
        <f t="shared" si="14"/>
        <v>8239.5</v>
      </c>
      <c r="H219" s="105">
        <f t="shared" si="14"/>
        <v>8569.1</v>
      </c>
    </row>
    <row r="220" spans="1:8" ht="36">
      <c r="A220" s="9" t="s">
        <v>234</v>
      </c>
      <c r="B220" s="9" t="s">
        <v>251</v>
      </c>
      <c r="C220" s="20" t="s">
        <v>371</v>
      </c>
      <c r="D220" s="18" t="s">
        <v>243</v>
      </c>
      <c r="E220" s="134" t="s">
        <v>694</v>
      </c>
      <c r="F220" s="124">
        <f>F221</f>
        <v>7922.6</v>
      </c>
      <c r="G220" s="124">
        <f t="shared" si="14"/>
        <v>8239.5</v>
      </c>
      <c r="H220" s="105">
        <f t="shared" si="14"/>
        <v>8569.1</v>
      </c>
    </row>
    <row r="221" spans="1:8" ht="24">
      <c r="A221" s="9" t="s">
        <v>234</v>
      </c>
      <c r="B221" s="9" t="s">
        <v>251</v>
      </c>
      <c r="C221" s="20" t="s">
        <v>371</v>
      </c>
      <c r="D221" s="9" t="s">
        <v>245</v>
      </c>
      <c r="E221" s="16" t="s">
        <v>645</v>
      </c>
      <c r="F221" s="124">
        <v>7922.6</v>
      </c>
      <c r="G221" s="124">
        <v>8239.5</v>
      </c>
      <c r="H221" s="105">
        <v>8569.1</v>
      </c>
    </row>
    <row r="222" spans="1:8" ht="72">
      <c r="A222" s="9" t="s">
        <v>234</v>
      </c>
      <c r="B222" s="9" t="s">
        <v>251</v>
      </c>
      <c r="C222" s="20" t="s">
        <v>743</v>
      </c>
      <c r="D222" s="9"/>
      <c r="E222" s="16" t="s">
        <v>741</v>
      </c>
      <c r="F222" s="124">
        <f t="shared" ref="F222:H223" si="15">F223</f>
        <v>723.96100000000001</v>
      </c>
      <c r="G222" s="124">
        <f t="shared" si="15"/>
        <v>114.27</v>
      </c>
      <c r="H222" s="105">
        <f t="shared" si="15"/>
        <v>119.57</v>
      </c>
    </row>
    <row r="223" spans="1:8" ht="36">
      <c r="A223" s="9" t="s">
        <v>234</v>
      </c>
      <c r="B223" s="9" t="s">
        <v>251</v>
      </c>
      <c r="C223" s="20" t="s">
        <v>743</v>
      </c>
      <c r="D223" s="18" t="s">
        <v>243</v>
      </c>
      <c r="E223" s="134" t="s">
        <v>694</v>
      </c>
      <c r="F223" s="124">
        <f t="shared" si="15"/>
        <v>723.96100000000001</v>
      </c>
      <c r="G223" s="124">
        <f t="shared" si="15"/>
        <v>114.27</v>
      </c>
      <c r="H223" s="105">
        <f t="shared" si="15"/>
        <v>119.57</v>
      </c>
    </row>
    <row r="224" spans="1:8" ht="24">
      <c r="A224" s="9" t="s">
        <v>234</v>
      </c>
      <c r="B224" s="9" t="s">
        <v>251</v>
      </c>
      <c r="C224" s="20" t="s">
        <v>743</v>
      </c>
      <c r="D224" s="9" t="s">
        <v>245</v>
      </c>
      <c r="E224" s="16" t="s">
        <v>645</v>
      </c>
      <c r="F224" s="124">
        <v>723.96100000000001</v>
      </c>
      <c r="G224" s="124">
        <v>114.27</v>
      </c>
      <c r="H224" s="105">
        <v>119.57</v>
      </c>
    </row>
    <row r="225" spans="1:8" ht="72">
      <c r="A225" s="9" t="s">
        <v>234</v>
      </c>
      <c r="B225" s="9" t="s">
        <v>251</v>
      </c>
      <c r="C225" s="20" t="s">
        <v>89</v>
      </c>
      <c r="D225" s="9"/>
      <c r="E225" s="16" t="s">
        <v>748</v>
      </c>
      <c r="F225" s="124">
        <f>F226+F229</f>
        <v>6698.375</v>
      </c>
      <c r="G225" s="124">
        <f>G226+G229</f>
        <v>2523.5</v>
      </c>
      <c r="H225" s="105">
        <f>H226+H229</f>
        <v>2528.75</v>
      </c>
    </row>
    <row r="226" spans="1:8" ht="96">
      <c r="A226" s="9" t="s">
        <v>234</v>
      </c>
      <c r="B226" s="9" t="s">
        <v>251</v>
      </c>
      <c r="C226" s="84" t="s">
        <v>814</v>
      </c>
      <c r="D226" s="9"/>
      <c r="E226" s="16" t="s">
        <v>744</v>
      </c>
      <c r="F226" s="124">
        <f t="shared" ref="F226:H227" si="16">F227</f>
        <v>5358.7</v>
      </c>
      <c r="G226" s="124">
        <f t="shared" si="16"/>
        <v>2018.8</v>
      </c>
      <c r="H226" s="105">
        <f t="shared" si="16"/>
        <v>2023</v>
      </c>
    </row>
    <row r="227" spans="1:8" ht="36">
      <c r="A227" s="9" t="s">
        <v>234</v>
      </c>
      <c r="B227" s="9" t="s">
        <v>251</v>
      </c>
      <c r="C227" s="84" t="s">
        <v>814</v>
      </c>
      <c r="D227" s="18" t="s">
        <v>243</v>
      </c>
      <c r="E227" s="134" t="s">
        <v>694</v>
      </c>
      <c r="F227" s="124">
        <f t="shared" si="16"/>
        <v>5358.7</v>
      </c>
      <c r="G227" s="124">
        <f t="shared" si="16"/>
        <v>2018.8</v>
      </c>
      <c r="H227" s="105">
        <v>2023</v>
      </c>
    </row>
    <row r="228" spans="1:8" ht="24">
      <c r="A228" s="9" t="s">
        <v>234</v>
      </c>
      <c r="B228" s="9" t="s">
        <v>251</v>
      </c>
      <c r="C228" s="84" t="s">
        <v>814</v>
      </c>
      <c r="D228" s="9" t="s">
        <v>245</v>
      </c>
      <c r="E228" s="16" t="s">
        <v>645</v>
      </c>
      <c r="F228" s="124">
        <v>5358.7</v>
      </c>
      <c r="G228" s="124">
        <v>2018.8</v>
      </c>
      <c r="H228" s="105">
        <v>2023</v>
      </c>
    </row>
    <row r="229" spans="1:8" ht="108">
      <c r="A229" s="9" t="s">
        <v>234</v>
      </c>
      <c r="B229" s="9" t="s">
        <v>251</v>
      </c>
      <c r="C229" s="20" t="s">
        <v>815</v>
      </c>
      <c r="D229" s="9"/>
      <c r="E229" s="16" t="s">
        <v>745</v>
      </c>
      <c r="F229" s="124">
        <f t="shared" ref="F229:H230" si="17">F230</f>
        <v>1339.675</v>
      </c>
      <c r="G229" s="124">
        <f t="shared" si="17"/>
        <v>504.7</v>
      </c>
      <c r="H229" s="105">
        <f t="shared" si="17"/>
        <v>505.75</v>
      </c>
    </row>
    <row r="230" spans="1:8" ht="36">
      <c r="A230" s="9" t="s">
        <v>234</v>
      </c>
      <c r="B230" s="9" t="s">
        <v>251</v>
      </c>
      <c r="C230" s="20" t="s">
        <v>815</v>
      </c>
      <c r="D230" s="18" t="s">
        <v>243</v>
      </c>
      <c r="E230" s="134" t="s">
        <v>694</v>
      </c>
      <c r="F230" s="124">
        <f t="shared" si="17"/>
        <v>1339.675</v>
      </c>
      <c r="G230" s="124">
        <f t="shared" si="17"/>
        <v>504.7</v>
      </c>
      <c r="H230" s="105">
        <f t="shared" si="17"/>
        <v>505.75</v>
      </c>
    </row>
    <row r="231" spans="1:8" ht="24">
      <c r="A231" s="9" t="s">
        <v>234</v>
      </c>
      <c r="B231" s="9" t="s">
        <v>251</v>
      </c>
      <c r="C231" s="20" t="s">
        <v>815</v>
      </c>
      <c r="D231" s="9" t="s">
        <v>245</v>
      </c>
      <c r="E231" s="16" t="s">
        <v>645</v>
      </c>
      <c r="F231" s="124">
        <v>1339.675</v>
      </c>
      <c r="G231" s="124">
        <v>504.7</v>
      </c>
      <c r="H231" s="105">
        <v>505.75</v>
      </c>
    </row>
    <row r="232" spans="1:8" ht="60">
      <c r="A232" s="9" t="s">
        <v>234</v>
      </c>
      <c r="B232" s="9" t="s">
        <v>251</v>
      </c>
      <c r="C232" s="84" t="s">
        <v>665</v>
      </c>
      <c r="D232" s="9"/>
      <c r="E232" s="16" t="s">
        <v>749</v>
      </c>
      <c r="F232" s="124">
        <f>F236+F239+F245+F248+F233+F254+F257+F242+F251</f>
        <v>153328.90099999998</v>
      </c>
      <c r="G232" s="124">
        <f>G236+G239+G245+G248+G233</f>
        <v>64733.75</v>
      </c>
      <c r="H232" s="105">
        <f>H236+H239+H245+H248</f>
        <v>67238.5</v>
      </c>
    </row>
    <row r="233" spans="1:8" ht="120">
      <c r="A233" s="9" t="s">
        <v>234</v>
      </c>
      <c r="B233" s="9" t="s">
        <v>251</v>
      </c>
      <c r="C233" s="84" t="s">
        <v>884</v>
      </c>
      <c r="D233" s="9"/>
      <c r="E233" s="16" t="s">
        <v>883</v>
      </c>
      <c r="F233" s="124">
        <f t="shared" ref="F233:H234" si="18">F234</f>
        <v>620.71799999999996</v>
      </c>
      <c r="G233" s="124">
        <f t="shared" si="18"/>
        <v>0</v>
      </c>
      <c r="H233" s="105">
        <f t="shared" si="18"/>
        <v>0</v>
      </c>
    </row>
    <row r="234" spans="1:8" ht="36">
      <c r="A234" s="9" t="s">
        <v>234</v>
      </c>
      <c r="B234" s="9" t="s">
        <v>251</v>
      </c>
      <c r="C234" s="84" t="s">
        <v>884</v>
      </c>
      <c r="D234" s="18" t="s">
        <v>243</v>
      </c>
      <c r="E234" s="134" t="s">
        <v>694</v>
      </c>
      <c r="F234" s="124">
        <f t="shared" si="18"/>
        <v>620.71799999999996</v>
      </c>
      <c r="G234" s="124">
        <f t="shared" si="18"/>
        <v>0</v>
      </c>
      <c r="H234" s="105">
        <f t="shared" si="18"/>
        <v>0</v>
      </c>
    </row>
    <row r="235" spans="1:8" ht="24">
      <c r="A235" s="9" t="s">
        <v>234</v>
      </c>
      <c r="B235" s="9" t="s">
        <v>251</v>
      </c>
      <c r="C235" s="84" t="s">
        <v>884</v>
      </c>
      <c r="D235" s="9" t="s">
        <v>245</v>
      </c>
      <c r="E235" s="16" t="s">
        <v>645</v>
      </c>
      <c r="F235" s="124">
        <v>620.71799999999996</v>
      </c>
      <c r="G235" s="124">
        <v>0</v>
      </c>
      <c r="H235" s="105">
        <v>0</v>
      </c>
    </row>
    <row r="236" spans="1:8" ht="84">
      <c r="A236" s="9" t="s">
        <v>234</v>
      </c>
      <c r="B236" s="9" t="s">
        <v>251</v>
      </c>
      <c r="C236" s="84" t="s">
        <v>750</v>
      </c>
      <c r="D236" s="9"/>
      <c r="E236" s="16" t="s">
        <v>746</v>
      </c>
      <c r="F236" s="124">
        <f t="shared" ref="F236:H237" si="19">F237</f>
        <v>11834.2</v>
      </c>
      <c r="G236" s="124">
        <f t="shared" si="19"/>
        <v>5398.9</v>
      </c>
      <c r="H236" s="105">
        <f t="shared" si="19"/>
        <v>5578.2</v>
      </c>
    </row>
    <row r="237" spans="1:8" ht="36">
      <c r="A237" s="9" t="s">
        <v>234</v>
      </c>
      <c r="B237" s="9" t="s">
        <v>251</v>
      </c>
      <c r="C237" s="84" t="s">
        <v>750</v>
      </c>
      <c r="D237" s="18" t="s">
        <v>243</v>
      </c>
      <c r="E237" s="134" t="s">
        <v>694</v>
      </c>
      <c r="F237" s="105">
        <f t="shared" si="19"/>
        <v>11834.2</v>
      </c>
      <c r="G237" s="105">
        <f t="shared" si="19"/>
        <v>5398.9</v>
      </c>
      <c r="H237" s="105">
        <f t="shared" si="19"/>
        <v>5578.2</v>
      </c>
    </row>
    <row r="238" spans="1:8" ht="24">
      <c r="A238" s="9" t="s">
        <v>234</v>
      </c>
      <c r="B238" s="9" t="s">
        <v>251</v>
      </c>
      <c r="C238" s="84" t="s">
        <v>750</v>
      </c>
      <c r="D238" s="9" t="s">
        <v>245</v>
      </c>
      <c r="E238" s="16" t="s">
        <v>645</v>
      </c>
      <c r="F238" s="105">
        <v>11834.2</v>
      </c>
      <c r="G238" s="105">
        <v>5398.9</v>
      </c>
      <c r="H238" s="105">
        <v>5578.2</v>
      </c>
    </row>
    <row r="239" spans="1:8" ht="84">
      <c r="A239" s="9" t="s">
        <v>234</v>
      </c>
      <c r="B239" s="9" t="s">
        <v>251</v>
      </c>
      <c r="C239" s="84" t="s">
        <v>751</v>
      </c>
      <c r="D239" s="9"/>
      <c r="E239" s="16" t="s">
        <v>747</v>
      </c>
      <c r="F239" s="105">
        <f t="shared" ref="F239:H240" si="20">F240</f>
        <v>2958.55</v>
      </c>
      <c r="G239" s="105">
        <f t="shared" si="20"/>
        <v>1349.7249999999999</v>
      </c>
      <c r="H239" s="105">
        <f t="shared" si="20"/>
        <v>1394.55</v>
      </c>
    </row>
    <row r="240" spans="1:8" ht="36">
      <c r="A240" s="9" t="s">
        <v>234</v>
      </c>
      <c r="B240" s="9" t="s">
        <v>251</v>
      </c>
      <c r="C240" s="84" t="s">
        <v>751</v>
      </c>
      <c r="D240" s="18" t="s">
        <v>243</v>
      </c>
      <c r="E240" s="134" t="s">
        <v>694</v>
      </c>
      <c r="F240" s="105">
        <f t="shared" si="20"/>
        <v>2958.55</v>
      </c>
      <c r="G240" s="105">
        <f t="shared" si="20"/>
        <v>1349.7249999999999</v>
      </c>
      <c r="H240" s="105">
        <f t="shared" si="20"/>
        <v>1394.55</v>
      </c>
    </row>
    <row r="241" spans="1:8" ht="24">
      <c r="A241" s="9" t="s">
        <v>234</v>
      </c>
      <c r="B241" s="9" t="s">
        <v>251</v>
      </c>
      <c r="C241" s="84" t="s">
        <v>751</v>
      </c>
      <c r="D241" s="9" t="s">
        <v>245</v>
      </c>
      <c r="E241" s="16" t="s">
        <v>645</v>
      </c>
      <c r="F241" s="105">
        <v>2958.55</v>
      </c>
      <c r="G241" s="105">
        <v>1349.7249999999999</v>
      </c>
      <c r="H241" s="105">
        <v>1394.55</v>
      </c>
    </row>
    <row r="242" spans="1:8" ht="96">
      <c r="A242" s="9" t="s">
        <v>234</v>
      </c>
      <c r="B242" s="9" t="s">
        <v>251</v>
      </c>
      <c r="C242" s="84" t="s">
        <v>918</v>
      </c>
      <c r="D242" s="9"/>
      <c r="E242" s="16" t="s">
        <v>919</v>
      </c>
      <c r="F242" s="105">
        <f t="shared" ref="F242:H243" si="21">F243</f>
        <v>411.40800000000002</v>
      </c>
      <c r="G242" s="105">
        <f t="shared" si="21"/>
        <v>0</v>
      </c>
      <c r="H242" s="105">
        <f t="shared" si="21"/>
        <v>0</v>
      </c>
    </row>
    <row r="243" spans="1:8" ht="36">
      <c r="A243" s="9" t="s">
        <v>234</v>
      </c>
      <c r="B243" s="9" t="s">
        <v>251</v>
      </c>
      <c r="C243" s="84" t="s">
        <v>918</v>
      </c>
      <c r="D243" s="18" t="s">
        <v>243</v>
      </c>
      <c r="E243" s="134" t="s">
        <v>694</v>
      </c>
      <c r="F243" s="105">
        <f t="shared" si="21"/>
        <v>411.40800000000002</v>
      </c>
      <c r="G243" s="105">
        <f t="shared" si="21"/>
        <v>0</v>
      </c>
      <c r="H243" s="105">
        <f t="shared" si="21"/>
        <v>0</v>
      </c>
    </row>
    <row r="244" spans="1:8" ht="24">
      <c r="A244" s="9" t="s">
        <v>234</v>
      </c>
      <c r="B244" s="9" t="s">
        <v>251</v>
      </c>
      <c r="C244" s="84" t="s">
        <v>918</v>
      </c>
      <c r="D244" s="9" t="s">
        <v>245</v>
      </c>
      <c r="E244" s="16" t="s">
        <v>645</v>
      </c>
      <c r="F244" s="105">
        <v>411.40800000000002</v>
      </c>
      <c r="G244" s="105">
        <v>0</v>
      </c>
      <c r="H244" s="105">
        <v>0</v>
      </c>
    </row>
    <row r="245" spans="1:8" ht="48">
      <c r="A245" s="9" t="s">
        <v>234</v>
      </c>
      <c r="B245" s="9" t="s">
        <v>251</v>
      </c>
      <c r="C245" s="84" t="s">
        <v>752</v>
      </c>
      <c r="D245" s="9"/>
      <c r="E245" s="16" t="s">
        <v>754</v>
      </c>
      <c r="F245" s="105">
        <f t="shared" ref="F245:H246" si="22">F246</f>
        <v>101222.9</v>
      </c>
      <c r="G245" s="105">
        <f t="shared" si="22"/>
        <v>46388.1</v>
      </c>
      <c r="H245" s="105">
        <f t="shared" si="22"/>
        <v>48212.6</v>
      </c>
    </row>
    <row r="246" spans="1:8" ht="36">
      <c r="A246" s="9" t="s">
        <v>234</v>
      </c>
      <c r="B246" s="9" t="s">
        <v>251</v>
      </c>
      <c r="C246" s="84" t="s">
        <v>752</v>
      </c>
      <c r="D246" s="18" t="s">
        <v>243</v>
      </c>
      <c r="E246" s="134" t="s">
        <v>694</v>
      </c>
      <c r="F246" s="105">
        <f t="shared" si="22"/>
        <v>101222.9</v>
      </c>
      <c r="G246" s="105">
        <f t="shared" si="22"/>
        <v>46388.1</v>
      </c>
      <c r="H246" s="105">
        <f t="shared" si="22"/>
        <v>48212.6</v>
      </c>
    </row>
    <row r="247" spans="1:8" ht="24">
      <c r="A247" s="9" t="s">
        <v>234</v>
      </c>
      <c r="B247" s="9" t="s">
        <v>251</v>
      </c>
      <c r="C247" s="84" t="s">
        <v>752</v>
      </c>
      <c r="D247" s="9" t="s">
        <v>245</v>
      </c>
      <c r="E247" s="16" t="s">
        <v>645</v>
      </c>
      <c r="F247" s="105">
        <v>101222.9</v>
      </c>
      <c r="G247" s="105">
        <v>46388.1</v>
      </c>
      <c r="H247" s="105">
        <v>48212.6</v>
      </c>
    </row>
    <row r="248" spans="1:8" ht="48">
      <c r="A248" s="9" t="s">
        <v>234</v>
      </c>
      <c r="B248" s="9" t="s">
        <v>251</v>
      </c>
      <c r="C248" s="84" t="s">
        <v>753</v>
      </c>
      <c r="D248" s="9"/>
      <c r="E248" s="16" t="s">
        <v>761</v>
      </c>
      <c r="F248" s="105">
        <f t="shared" ref="F248:H249" si="23">F249</f>
        <v>25305.724999999999</v>
      </c>
      <c r="G248" s="105">
        <f t="shared" si="23"/>
        <v>11597.025</v>
      </c>
      <c r="H248" s="105">
        <f t="shared" si="23"/>
        <v>12053.15</v>
      </c>
    </row>
    <row r="249" spans="1:8" ht="36">
      <c r="A249" s="9" t="s">
        <v>234</v>
      </c>
      <c r="B249" s="9" t="s">
        <v>251</v>
      </c>
      <c r="C249" s="84" t="s">
        <v>753</v>
      </c>
      <c r="D249" s="18" t="s">
        <v>243</v>
      </c>
      <c r="E249" s="134" t="s">
        <v>694</v>
      </c>
      <c r="F249" s="105">
        <f t="shared" si="23"/>
        <v>25305.724999999999</v>
      </c>
      <c r="G249" s="105">
        <f t="shared" si="23"/>
        <v>11597.025</v>
      </c>
      <c r="H249" s="105">
        <f t="shared" si="23"/>
        <v>12053.15</v>
      </c>
    </row>
    <row r="250" spans="1:8" ht="24">
      <c r="A250" s="9" t="s">
        <v>234</v>
      </c>
      <c r="B250" s="9" t="s">
        <v>251</v>
      </c>
      <c r="C250" s="84" t="s">
        <v>753</v>
      </c>
      <c r="D250" s="9" t="s">
        <v>245</v>
      </c>
      <c r="E250" s="16" t="s">
        <v>645</v>
      </c>
      <c r="F250" s="105">
        <v>25305.724999999999</v>
      </c>
      <c r="G250" s="105">
        <v>11597.025</v>
      </c>
      <c r="H250" s="105">
        <v>12053.15</v>
      </c>
    </row>
    <row r="251" spans="1:8" ht="84">
      <c r="A251" s="9" t="s">
        <v>234</v>
      </c>
      <c r="B251" s="9" t="s">
        <v>251</v>
      </c>
      <c r="C251" s="84" t="s">
        <v>916</v>
      </c>
      <c r="D251" s="9"/>
      <c r="E251" s="16" t="s">
        <v>917</v>
      </c>
      <c r="F251" s="105">
        <f t="shared" ref="F251:H252" si="24">F252</f>
        <v>2560.4639999999999</v>
      </c>
      <c r="G251" s="105">
        <f t="shared" si="24"/>
        <v>0</v>
      </c>
      <c r="H251" s="105">
        <f t="shared" si="24"/>
        <v>0</v>
      </c>
    </row>
    <row r="252" spans="1:8" ht="36">
      <c r="A252" s="9" t="s">
        <v>234</v>
      </c>
      <c r="B252" s="9" t="s">
        <v>251</v>
      </c>
      <c r="C252" s="84" t="s">
        <v>916</v>
      </c>
      <c r="D252" s="18" t="s">
        <v>243</v>
      </c>
      <c r="E252" s="134" t="s">
        <v>694</v>
      </c>
      <c r="F252" s="105">
        <f t="shared" si="24"/>
        <v>2560.4639999999999</v>
      </c>
      <c r="G252" s="105">
        <f t="shared" si="24"/>
        <v>0</v>
      </c>
      <c r="H252" s="105">
        <f t="shared" si="24"/>
        <v>0</v>
      </c>
    </row>
    <row r="253" spans="1:8" ht="24">
      <c r="A253" s="9" t="s">
        <v>234</v>
      </c>
      <c r="B253" s="9" t="s">
        <v>251</v>
      </c>
      <c r="C253" s="84" t="s">
        <v>916</v>
      </c>
      <c r="D253" s="9" t="s">
        <v>245</v>
      </c>
      <c r="E253" s="16" t="s">
        <v>645</v>
      </c>
      <c r="F253" s="105">
        <v>2560.4639999999999</v>
      </c>
      <c r="G253" s="105">
        <v>0</v>
      </c>
      <c r="H253" s="105">
        <v>0</v>
      </c>
    </row>
    <row r="254" spans="1:8" ht="48">
      <c r="A254" s="9" t="s">
        <v>234</v>
      </c>
      <c r="B254" s="9" t="s">
        <v>251</v>
      </c>
      <c r="C254" s="84" t="s">
        <v>882</v>
      </c>
      <c r="D254" s="9"/>
      <c r="E254" s="144" t="s">
        <v>907</v>
      </c>
      <c r="F254" s="105">
        <f t="shared" ref="F254:H255" si="25">F255</f>
        <v>2613.8380000000002</v>
      </c>
      <c r="G254" s="105">
        <f t="shared" si="25"/>
        <v>0</v>
      </c>
      <c r="H254" s="105">
        <f t="shared" si="25"/>
        <v>0</v>
      </c>
    </row>
    <row r="255" spans="1:8" ht="36">
      <c r="A255" s="9" t="s">
        <v>234</v>
      </c>
      <c r="B255" s="9" t="s">
        <v>251</v>
      </c>
      <c r="C255" s="84" t="s">
        <v>882</v>
      </c>
      <c r="D255" s="18" t="s">
        <v>243</v>
      </c>
      <c r="E255" s="134" t="s">
        <v>694</v>
      </c>
      <c r="F255" s="105">
        <f t="shared" si="25"/>
        <v>2613.8380000000002</v>
      </c>
      <c r="G255" s="105">
        <f t="shared" si="25"/>
        <v>0</v>
      </c>
      <c r="H255" s="105">
        <f t="shared" si="25"/>
        <v>0</v>
      </c>
    </row>
    <row r="256" spans="1:8" ht="24">
      <c r="A256" s="9" t="s">
        <v>234</v>
      </c>
      <c r="B256" s="9" t="s">
        <v>251</v>
      </c>
      <c r="C256" s="84" t="s">
        <v>882</v>
      </c>
      <c r="D256" s="9" t="s">
        <v>245</v>
      </c>
      <c r="E256" s="16" t="s">
        <v>645</v>
      </c>
      <c r="F256" s="105">
        <v>2613.8380000000002</v>
      </c>
      <c r="G256" s="105">
        <v>0</v>
      </c>
      <c r="H256" s="105">
        <v>0</v>
      </c>
    </row>
    <row r="257" spans="1:8" ht="108">
      <c r="A257" s="9" t="s">
        <v>234</v>
      </c>
      <c r="B257" s="9" t="s">
        <v>251</v>
      </c>
      <c r="C257" s="84" t="s">
        <v>885</v>
      </c>
      <c r="D257" s="9"/>
      <c r="E257" s="16" t="s">
        <v>886</v>
      </c>
      <c r="F257" s="105">
        <f t="shared" ref="F257:H258" si="26">F258</f>
        <v>5801.098</v>
      </c>
      <c r="G257" s="105">
        <f t="shared" si="26"/>
        <v>0</v>
      </c>
      <c r="H257" s="105">
        <f t="shared" si="26"/>
        <v>0</v>
      </c>
    </row>
    <row r="258" spans="1:8" ht="36">
      <c r="A258" s="9" t="s">
        <v>234</v>
      </c>
      <c r="B258" s="9" t="s">
        <v>251</v>
      </c>
      <c r="C258" s="84" t="s">
        <v>885</v>
      </c>
      <c r="D258" s="18" t="s">
        <v>243</v>
      </c>
      <c r="E258" s="134" t="s">
        <v>694</v>
      </c>
      <c r="F258" s="105">
        <f t="shared" si="26"/>
        <v>5801.098</v>
      </c>
      <c r="G258" s="105">
        <f t="shared" si="26"/>
        <v>0</v>
      </c>
      <c r="H258" s="105">
        <f t="shared" si="26"/>
        <v>0</v>
      </c>
    </row>
    <row r="259" spans="1:8" ht="24">
      <c r="A259" s="9" t="s">
        <v>234</v>
      </c>
      <c r="B259" s="9" t="s">
        <v>251</v>
      </c>
      <c r="C259" s="84" t="s">
        <v>885</v>
      </c>
      <c r="D259" s="9" t="s">
        <v>245</v>
      </c>
      <c r="E259" s="16" t="s">
        <v>645</v>
      </c>
      <c r="F259" s="105">
        <v>5801.098</v>
      </c>
      <c r="G259" s="105">
        <v>0</v>
      </c>
      <c r="H259" s="105">
        <v>0</v>
      </c>
    </row>
    <row r="260" spans="1:8" ht="24">
      <c r="A260" s="76" t="s">
        <v>234</v>
      </c>
      <c r="B260" s="76" t="s">
        <v>334</v>
      </c>
      <c r="C260" s="75"/>
      <c r="D260" s="76"/>
      <c r="E260" s="95" t="s">
        <v>27</v>
      </c>
      <c r="F260" s="117">
        <f>F261+F278+F303+F308</f>
        <v>3044.47</v>
      </c>
      <c r="G260" s="117">
        <f>G261+G278+G303</f>
        <v>2576.5299999999997</v>
      </c>
      <c r="H260" s="117">
        <f>H261+H278+H303</f>
        <v>2576.5299999999997</v>
      </c>
    </row>
    <row r="261" spans="1:8" ht="48">
      <c r="A261" s="9" t="s">
        <v>234</v>
      </c>
      <c r="B261" s="9">
        <v>12</v>
      </c>
      <c r="C261" s="20" t="s">
        <v>43</v>
      </c>
      <c r="D261" s="9"/>
      <c r="E261" s="16" t="s">
        <v>706</v>
      </c>
      <c r="F261" s="105">
        <f>F262</f>
        <v>820</v>
      </c>
      <c r="G261" s="105">
        <f>G262</f>
        <v>820</v>
      </c>
      <c r="H261" s="105">
        <f>H262</f>
        <v>820</v>
      </c>
    </row>
    <row r="262" spans="1:8" ht="48">
      <c r="A262" s="9" t="s">
        <v>234</v>
      </c>
      <c r="B262" s="9">
        <v>12</v>
      </c>
      <c r="C262" s="20" t="s">
        <v>44</v>
      </c>
      <c r="D262" s="9"/>
      <c r="E262" s="16" t="s">
        <v>99</v>
      </c>
      <c r="F262" s="105">
        <f>F263+F267+F274</f>
        <v>820</v>
      </c>
      <c r="G262" s="105">
        <f>G263+G267+G274</f>
        <v>820</v>
      </c>
      <c r="H262" s="105">
        <f>H263+H267+H274</f>
        <v>820</v>
      </c>
    </row>
    <row r="263" spans="1:8" ht="48">
      <c r="A263" s="9" t="s">
        <v>234</v>
      </c>
      <c r="B263" s="9">
        <v>12</v>
      </c>
      <c r="C263" s="20" t="s">
        <v>103</v>
      </c>
      <c r="D263" s="9"/>
      <c r="E263" s="16" t="s">
        <v>100</v>
      </c>
      <c r="F263" s="105">
        <f t="shared" ref="F263:H265" si="27">F264</f>
        <v>20</v>
      </c>
      <c r="G263" s="105">
        <f t="shared" si="27"/>
        <v>20</v>
      </c>
      <c r="H263" s="105">
        <f t="shared" si="27"/>
        <v>20</v>
      </c>
    </row>
    <row r="264" spans="1:8" ht="48">
      <c r="A264" s="9" t="s">
        <v>234</v>
      </c>
      <c r="B264" s="9">
        <v>12</v>
      </c>
      <c r="C264" s="20" t="s">
        <v>438</v>
      </c>
      <c r="D264" s="9"/>
      <c r="E264" s="16" t="s">
        <v>772</v>
      </c>
      <c r="F264" s="105">
        <f t="shared" si="27"/>
        <v>20</v>
      </c>
      <c r="G264" s="105">
        <f t="shared" si="27"/>
        <v>20</v>
      </c>
      <c r="H264" s="105">
        <f t="shared" si="27"/>
        <v>20</v>
      </c>
    </row>
    <row r="265" spans="1:8" ht="36">
      <c r="A265" s="9" t="s">
        <v>234</v>
      </c>
      <c r="B265" s="9">
        <v>12</v>
      </c>
      <c r="C265" s="20" t="s">
        <v>438</v>
      </c>
      <c r="D265" s="18" t="s">
        <v>243</v>
      </c>
      <c r="E265" s="134" t="s">
        <v>694</v>
      </c>
      <c r="F265" s="105">
        <f t="shared" si="27"/>
        <v>20</v>
      </c>
      <c r="G265" s="105">
        <f t="shared" si="27"/>
        <v>20</v>
      </c>
      <c r="H265" s="105">
        <f t="shared" si="27"/>
        <v>20</v>
      </c>
    </row>
    <row r="266" spans="1:8" ht="24">
      <c r="A266" s="9" t="s">
        <v>234</v>
      </c>
      <c r="B266" s="9">
        <v>12</v>
      </c>
      <c r="C266" s="20" t="s">
        <v>438</v>
      </c>
      <c r="D266" s="9" t="s">
        <v>245</v>
      </c>
      <c r="E266" s="16" t="s">
        <v>645</v>
      </c>
      <c r="F266" s="105">
        <v>20</v>
      </c>
      <c r="G266" s="105">
        <v>20</v>
      </c>
      <c r="H266" s="105">
        <v>20</v>
      </c>
    </row>
    <row r="267" spans="1:8" ht="48">
      <c r="A267" s="9" t="s">
        <v>234</v>
      </c>
      <c r="B267" s="9">
        <v>12</v>
      </c>
      <c r="C267" s="20" t="s">
        <v>46</v>
      </c>
      <c r="D267" s="9"/>
      <c r="E267" s="16" t="s">
        <v>105</v>
      </c>
      <c r="F267" s="105">
        <f>F271+F268</f>
        <v>700</v>
      </c>
      <c r="G267" s="105">
        <f>G271+G268</f>
        <v>700</v>
      </c>
      <c r="H267" s="105">
        <f>H271+H268</f>
        <v>700</v>
      </c>
    </row>
    <row r="268" spans="1:8" ht="84">
      <c r="A268" s="9" t="s">
        <v>234</v>
      </c>
      <c r="B268" s="9">
        <v>12</v>
      </c>
      <c r="C268" s="20" t="s">
        <v>440</v>
      </c>
      <c r="D268" s="9"/>
      <c r="E268" s="16" t="s">
        <v>707</v>
      </c>
      <c r="F268" s="105">
        <f>F270</f>
        <v>200</v>
      </c>
      <c r="G268" s="105">
        <f>G270</f>
        <v>200</v>
      </c>
      <c r="H268" s="105">
        <f>H270</f>
        <v>200</v>
      </c>
    </row>
    <row r="269" spans="1:8" ht="24">
      <c r="A269" s="9" t="s">
        <v>234</v>
      </c>
      <c r="B269" s="9">
        <v>12</v>
      </c>
      <c r="C269" s="20" t="s">
        <v>440</v>
      </c>
      <c r="D269" s="9" t="s">
        <v>249</v>
      </c>
      <c r="E269" s="16" t="s">
        <v>250</v>
      </c>
      <c r="F269" s="105">
        <f>F270</f>
        <v>200</v>
      </c>
      <c r="G269" s="105">
        <f>G270</f>
        <v>200</v>
      </c>
      <c r="H269" s="105">
        <f>H270</f>
        <v>200</v>
      </c>
    </row>
    <row r="270" spans="1:8" ht="84">
      <c r="A270" s="9" t="s">
        <v>234</v>
      </c>
      <c r="B270" s="9">
        <v>12</v>
      </c>
      <c r="C270" s="20" t="s">
        <v>440</v>
      </c>
      <c r="D270" s="9">
        <v>811</v>
      </c>
      <c r="E270" s="16" t="s">
        <v>355</v>
      </c>
      <c r="F270" s="105">
        <v>200</v>
      </c>
      <c r="G270" s="105">
        <v>200</v>
      </c>
      <c r="H270" s="105">
        <v>200</v>
      </c>
    </row>
    <row r="271" spans="1:8" ht="48">
      <c r="A271" s="9" t="s">
        <v>234</v>
      </c>
      <c r="B271" s="9">
        <v>12</v>
      </c>
      <c r="C271" s="20" t="s">
        <v>441</v>
      </c>
      <c r="D271" s="9"/>
      <c r="E271" s="16" t="s">
        <v>773</v>
      </c>
      <c r="F271" s="105">
        <f t="shared" ref="F271:H272" si="28">F272</f>
        <v>500</v>
      </c>
      <c r="G271" s="105">
        <f t="shared" si="28"/>
        <v>500</v>
      </c>
      <c r="H271" s="105">
        <f t="shared" si="28"/>
        <v>500</v>
      </c>
    </row>
    <row r="272" spans="1:8" ht="24">
      <c r="A272" s="9" t="s">
        <v>234</v>
      </c>
      <c r="B272" s="9">
        <v>12</v>
      </c>
      <c r="C272" s="20" t="s">
        <v>441</v>
      </c>
      <c r="D272" s="9" t="s">
        <v>249</v>
      </c>
      <c r="E272" s="16" t="s">
        <v>250</v>
      </c>
      <c r="F272" s="105">
        <f t="shared" si="28"/>
        <v>500</v>
      </c>
      <c r="G272" s="105">
        <f t="shared" si="28"/>
        <v>500</v>
      </c>
      <c r="H272" s="105">
        <f t="shared" si="28"/>
        <v>500</v>
      </c>
    </row>
    <row r="273" spans="1:8" ht="84">
      <c r="A273" s="9" t="s">
        <v>234</v>
      </c>
      <c r="B273" s="9">
        <v>12</v>
      </c>
      <c r="C273" s="20" t="s">
        <v>441</v>
      </c>
      <c r="D273" s="89">
        <v>813</v>
      </c>
      <c r="E273" s="16" t="s">
        <v>649</v>
      </c>
      <c r="F273" s="105">
        <v>500</v>
      </c>
      <c r="G273" s="105">
        <v>500</v>
      </c>
      <c r="H273" s="105">
        <v>500</v>
      </c>
    </row>
    <row r="274" spans="1:8" ht="60">
      <c r="A274" s="9" t="s">
        <v>234</v>
      </c>
      <c r="B274" s="9">
        <v>12</v>
      </c>
      <c r="C274" s="20" t="s">
        <v>48</v>
      </c>
      <c r="D274" s="9"/>
      <c r="E274" s="16" t="s">
        <v>358</v>
      </c>
      <c r="F274" s="105">
        <f>F275</f>
        <v>100</v>
      </c>
      <c r="G274" s="105">
        <f>G275</f>
        <v>100</v>
      </c>
      <c r="H274" s="105">
        <f>H275</f>
        <v>100</v>
      </c>
    </row>
    <row r="275" spans="1:8" ht="72">
      <c r="A275" s="9" t="s">
        <v>234</v>
      </c>
      <c r="B275" s="9">
        <v>12</v>
      </c>
      <c r="C275" s="20" t="s">
        <v>442</v>
      </c>
      <c r="D275" s="9"/>
      <c r="E275" s="16" t="s">
        <v>47</v>
      </c>
      <c r="F275" s="105">
        <f t="shared" ref="F275:H276" si="29">F276</f>
        <v>100</v>
      </c>
      <c r="G275" s="105">
        <f t="shared" si="29"/>
        <v>100</v>
      </c>
      <c r="H275" s="105">
        <f t="shared" si="29"/>
        <v>100</v>
      </c>
    </row>
    <row r="276" spans="1:8" ht="24">
      <c r="A276" s="9" t="s">
        <v>234</v>
      </c>
      <c r="B276" s="9">
        <v>12</v>
      </c>
      <c r="C276" s="20" t="s">
        <v>442</v>
      </c>
      <c r="D276" s="9" t="s">
        <v>249</v>
      </c>
      <c r="E276" s="16" t="s">
        <v>250</v>
      </c>
      <c r="F276" s="105">
        <f t="shared" si="29"/>
        <v>100</v>
      </c>
      <c r="G276" s="105">
        <f t="shared" si="29"/>
        <v>100</v>
      </c>
      <c r="H276" s="105">
        <f t="shared" si="29"/>
        <v>100</v>
      </c>
    </row>
    <row r="277" spans="1:8" ht="84">
      <c r="A277" s="9" t="s">
        <v>234</v>
      </c>
      <c r="B277" s="9">
        <v>12</v>
      </c>
      <c r="C277" s="20" t="s">
        <v>442</v>
      </c>
      <c r="D277" s="9">
        <v>811</v>
      </c>
      <c r="E277" s="16" t="s">
        <v>355</v>
      </c>
      <c r="F277" s="105">
        <v>100</v>
      </c>
      <c r="G277" s="105">
        <v>100</v>
      </c>
      <c r="H277" s="105">
        <v>100</v>
      </c>
    </row>
    <row r="278" spans="1:8" ht="36">
      <c r="A278" s="9" t="s">
        <v>234</v>
      </c>
      <c r="B278" s="9">
        <v>12</v>
      </c>
      <c r="C278" s="20" t="s">
        <v>364</v>
      </c>
      <c r="D278" s="98"/>
      <c r="E278" s="160" t="s">
        <v>708</v>
      </c>
      <c r="F278" s="125">
        <f>F279</f>
        <v>1124.53</v>
      </c>
      <c r="G278" s="125">
        <f>G279</f>
        <v>1124.53</v>
      </c>
      <c r="H278" s="125">
        <f>H279</f>
        <v>1124.53</v>
      </c>
    </row>
    <row r="279" spans="1:8" ht="48">
      <c r="A279" s="9" t="s">
        <v>234</v>
      </c>
      <c r="B279" s="9">
        <v>12</v>
      </c>
      <c r="C279" s="20" t="s">
        <v>365</v>
      </c>
      <c r="D279" s="9"/>
      <c r="E279" s="16" t="s">
        <v>756</v>
      </c>
      <c r="F279" s="105">
        <f>F280+F293</f>
        <v>1124.53</v>
      </c>
      <c r="G279" s="105">
        <f>G280+G293</f>
        <v>1124.53</v>
      </c>
      <c r="H279" s="105">
        <f>H280+H293</f>
        <v>1124.53</v>
      </c>
    </row>
    <row r="280" spans="1:8" ht="24">
      <c r="A280" s="9" t="s">
        <v>234</v>
      </c>
      <c r="B280" s="9">
        <v>12</v>
      </c>
      <c r="C280" s="20" t="s">
        <v>366</v>
      </c>
      <c r="D280" s="9"/>
      <c r="E280" s="16" t="s">
        <v>92</v>
      </c>
      <c r="F280" s="105">
        <f>F281+F284+F287+F290</f>
        <v>1066.53</v>
      </c>
      <c r="G280" s="105">
        <f>G281+G284+G287+G290</f>
        <v>1054.53</v>
      </c>
      <c r="H280" s="105">
        <f>H281+H284+H287+H290</f>
        <v>1054.53</v>
      </c>
    </row>
    <row r="281" spans="1:8" ht="156">
      <c r="A281" s="9" t="s">
        <v>234</v>
      </c>
      <c r="B281" s="9">
        <v>12</v>
      </c>
      <c r="C281" s="20" t="s">
        <v>443</v>
      </c>
      <c r="D281" s="9"/>
      <c r="E281" s="146" t="s">
        <v>656</v>
      </c>
      <c r="F281" s="105">
        <f t="shared" ref="F281:H282" si="30">F282</f>
        <v>1000</v>
      </c>
      <c r="G281" s="105">
        <f t="shared" si="30"/>
        <v>1000</v>
      </c>
      <c r="H281" s="105">
        <f t="shared" si="30"/>
        <v>1000</v>
      </c>
    </row>
    <row r="282" spans="1:8" ht="24">
      <c r="A282" s="9" t="s">
        <v>234</v>
      </c>
      <c r="B282" s="9">
        <v>12</v>
      </c>
      <c r="C282" s="20" t="s">
        <v>443</v>
      </c>
      <c r="D282" s="9" t="s">
        <v>249</v>
      </c>
      <c r="E282" s="16" t="s">
        <v>250</v>
      </c>
      <c r="F282" s="105">
        <f t="shared" si="30"/>
        <v>1000</v>
      </c>
      <c r="G282" s="105">
        <f t="shared" si="30"/>
        <v>1000</v>
      </c>
      <c r="H282" s="105">
        <f t="shared" si="30"/>
        <v>1000</v>
      </c>
    </row>
    <row r="283" spans="1:8" ht="84">
      <c r="A283" s="9" t="s">
        <v>234</v>
      </c>
      <c r="B283" s="9">
        <v>12</v>
      </c>
      <c r="C283" s="20" t="s">
        <v>443</v>
      </c>
      <c r="D283" s="89">
        <v>813</v>
      </c>
      <c r="E283" s="16" t="s">
        <v>649</v>
      </c>
      <c r="F283" s="105">
        <v>1000</v>
      </c>
      <c r="G283" s="105">
        <v>1000</v>
      </c>
      <c r="H283" s="105">
        <v>1000</v>
      </c>
    </row>
    <row r="284" spans="1:8" ht="36">
      <c r="A284" s="9" t="s">
        <v>234</v>
      </c>
      <c r="B284" s="9">
        <v>12</v>
      </c>
      <c r="C284" s="20" t="s">
        <v>444</v>
      </c>
      <c r="D284" s="9"/>
      <c r="E284" s="16" t="s">
        <v>360</v>
      </c>
      <c r="F284" s="105">
        <f t="shared" ref="F284:H285" si="31">F285</f>
        <v>25</v>
      </c>
      <c r="G284" s="105">
        <f t="shared" si="31"/>
        <v>25</v>
      </c>
      <c r="H284" s="105">
        <f t="shared" si="31"/>
        <v>25</v>
      </c>
    </row>
    <row r="285" spans="1:8" ht="36">
      <c r="A285" s="9" t="s">
        <v>234</v>
      </c>
      <c r="B285" s="9">
        <v>12</v>
      </c>
      <c r="C285" s="20" t="s">
        <v>444</v>
      </c>
      <c r="D285" s="18" t="s">
        <v>243</v>
      </c>
      <c r="E285" s="134" t="s">
        <v>694</v>
      </c>
      <c r="F285" s="105">
        <f t="shared" si="31"/>
        <v>25</v>
      </c>
      <c r="G285" s="105">
        <f t="shared" si="31"/>
        <v>25</v>
      </c>
      <c r="H285" s="105">
        <f t="shared" si="31"/>
        <v>25</v>
      </c>
    </row>
    <row r="286" spans="1:8" ht="24">
      <c r="A286" s="9" t="s">
        <v>234</v>
      </c>
      <c r="B286" s="9">
        <v>12</v>
      </c>
      <c r="C286" s="20" t="s">
        <v>444</v>
      </c>
      <c r="D286" s="9" t="s">
        <v>245</v>
      </c>
      <c r="E286" s="16" t="s">
        <v>645</v>
      </c>
      <c r="F286" s="105">
        <v>25</v>
      </c>
      <c r="G286" s="105">
        <v>25</v>
      </c>
      <c r="H286" s="105">
        <v>25</v>
      </c>
    </row>
    <row r="287" spans="1:8" ht="36">
      <c r="A287" s="9" t="s">
        <v>234</v>
      </c>
      <c r="B287" s="9">
        <v>12</v>
      </c>
      <c r="C287" s="20" t="s">
        <v>445</v>
      </c>
      <c r="D287" s="9"/>
      <c r="E287" s="16" t="s">
        <v>94</v>
      </c>
      <c r="F287" s="105">
        <f t="shared" ref="F287:H288" si="32">F288</f>
        <v>29.53</v>
      </c>
      <c r="G287" s="105">
        <f t="shared" si="32"/>
        <v>29.53</v>
      </c>
      <c r="H287" s="105">
        <f t="shared" si="32"/>
        <v>29.53</v>
      </c>
    </row>
    <row r="288" spans="1:8" ht="36">
      <c r="A288" s="9" t="s">
        <v>234</v>
      </c>
      <c r="B288" s="9">
        <v>12</v>
      </c>
      <c r="C288" s="20" t="s">
        <v>445</v>
      </c>
      <c r="D288" s="18" t="s">
        <v>243</v>
      </c>
      <c r="E288" s="134" t="s">
        <v>694</v>
      </c>
      <c r="F288" s="105">
        <f t="shared" si="32"/>
        <v>29.53</v>
      </c>
      <c r="G288" s="105">
        <f t="shared" si="32"/>
        <v>29.53</v>
      </c>
      <c r="H288" s="105">
        <f t="shared" si="32"/>
        <v>29.53</v>
      </c>
    </row>
    <row r="289" spans="1:8" ht="24">
      <c r="A289" s="9" t="s">
        <v>234</v>
      </c>
      <c r="B289" s="9">
        <v>12</v>
      </c>
      <c r="C289" s="20" t="s">
        <v>445</v>
      </c>
      <c r="D289" s="9" t="s">
        <v>245</v>
      </c>
      <c r="E289" s="16" t="s">
        <v>645</v>
      </c>
      <c r="F289" s="105">
        <v>29.53</v>
      </c>
      <c r="G289" s="105">
        <v>29.53</v>
      </c>
      <c r="H289" s="105">
        <v>29.53</v>
      </c>
    </row>
    <row r="290" spans="1:8" ht="36">
      <c r="A290" s="9" t="s">
        <v>234</v>
      </c>
      <c r="B290" s="9">
        <v>12</v>
      </c>
      <c r="C290" s="20" t="s">
        <v>446</v>
      </c>
      <c r="D290" s="9"/>
      <c r="E290" s="16" t="s">
        <v>93</v>
      </c>
      <c r="F290" s="105">
        <f t="shared" ref="F290:H291" si="33">F291</f>
        <v>12</v>
      </c>
      <c r="G290" s="105">
        <f t="shared" si="33"/>
        <v>0</v>
      </c>
      <c r="H290" s="105">
        <f t="shared" si="33"/>
        <v>0</v>
      </c>
    </row>
    <row r="291" spans="1:8" ht="36">
      <c r="A291" s="9" t="s">
        <v>234</v>
      </c>
      <c r="B291" s="9">
        <v>12</v>
      </c>
      <c r="C291" s="20" t="s">
        <v>446</v>
      </c>
      <c r="D291" s="18" t="s">
        <v>243</v>
      </c>
      <c r="E291" s="134" t="s">
        <v>694</v>
      </c>
      <c r="F291" s="105">
        <f t="shared" si="33"/>
        <v>12</v>
      </c>
      <c r="G291" s="105">
        <f t="shared" si="33"/>
        <v>0</v>
      </c>
      <c r="H291" s="105">
        <f t="shared" si="33"/>
        <v>0</v>
      </c>
    </row>
    <row r="292" spans="1:8" ht="24">
      <c r="A292" s="9" t="s">
        <v>234</v>
      </c>
      <c r="B292" s="9">
        <v>12</v>
      </c>
      <c r="C292" s="20" t="s">
        <v>446</v>
      </c>
      <c r="D292" s="9" t="s">
        <v>245</v>
      </c>
      <c r="E292" s="16" t="s">
        <v>645</v>
      </c>
      <c r="F292" s="105">
        <v>12</v>
      </c>
      <c r="G292" s="105">
        <v>0</v>
      </c>
      <c r="H292" s="105">
        <v>0</v>
      </c>
    </row>
    <row r="293" spans="1:8" ht="36">
      <c r="A293" s="9" t="s">
        <v>234</v>
      </c>
      <c r="B293" s="9">
        <v>12</v>
      </c>
      <c r="C293" s="20" t="s">
        <v>367</v>
      </c>
      <c r="D293" s="9"/>
      <c r="E293" s="16" t="s">
        <v>788</v>
      </c>
      <c r="F293" s="105">
        <f>F294+F297+F301</f>
        <v>58</v>
      </c>
      <c r="G293" s="105">
        <f>G294+G297+G301</f>
        <v>70</v>
      </c>
      <c r="H293" s="105">
        <f>H294+H297+H301</f>
        <v>70</v>
      </c>
    </row>
    <row r="294" spans="1:8" ht="24">
      <c r="A294" s="9" t="s">
        <v>234</v>
      </c>
      <c r="B294" s="9">
        <v>12</v>
      </c>
      <c r="C294" s="20" t="s">
        <v>448</v>
      </c>
      <c r="D294" s="9"/>
      <c r="E294" s="16" t="s">
        <v>709</v>
      </c>
      <c r="F294" s="105">
        <f t="shared" ref="F294:H295" si="34">F295</f>
        <v>1</v>
      </c>
      <c r="G294" s="105">
        <f t="shared" si="34"/>
        <v>1</v>
      </c>
      <c r="H294" s="105">
        <f t="shared" si="34"/>
        <v>1</v>
      </c>
    </row>
    <row r="295" spans="1:8" ht="36">
      <c r="A295" s="9" t="s">
        <v>234</v>
      </c>
      <c r="B295" s="9">
        <v>12</v>
      </c>
      <c r="C295" s="20" t="s">
        <v>448</v>
      </c>
      <c r="D295" s="18" t="s">
        <v>243</v>
      </c>
      <c r="E295" s="134" t="s">
        <v>694</v>
      </c>
      <c r="F295" s="105">
        <f t="shared" si="34"/>
        <v>1</v>
      </c>
      <c r="G295" s="105">
        <f t="shared" si="34"/>
        <v>1</v>
      </c>
      <c r="H295" s="105">
        <f t="shared" si="34"/>
        <v>1</v>
      </c>
    </row>
    <row r="296" spans="1:8" ht="24">
      <c r="A296" s="9" t="s">
        <v>234</v>
      </c>
      <c r="B296" s="9">
        <v>12</v>
      </c>
      <c r="C296" s="20" t="s">
        <v>448</v>
      </c>
      <c r="D296" s="9" t="s">
        <v>245</v>
      </c>
      <c r="E296" s="16" t="s">
        <v>645</v>
      </c>
      <c r="F296" s="105">
        <v>1</v>
      </c>
      <c r="G296" s="105">
        <v>1</v>
      </c>
      <c r="H296" s="105">
        <v>1</v>
      </c>
    </row>
    <row r="297" spans="1:8" ht="84">
      <c r="A297" s="9" t="s">
        <v>234</v>
      </c>
      <c r="B297" s="9">
        <v>12</v>
      </c>
      <c r="C297" s="20" t="s">
        <v>658</v>
      </c>
      <c r="D297" s="9"/>
      <c r="E297" s="16" t="s">
        <v>654</v>
      </c>
      <c r="F297" s="105">
        <f t="shared" ref="F297:H298" si="35">F298</f>
        <v>8</v>
      </c>
      <c r="G297" s="105">
        <f t="shared" si="35"/>
        <v>20</v>
      </c>
      <c r="H297" s="105">
        <f t="shared" si="35"/>
        <v>20</v>
      </c>
    </row>
    <row r="298" spans="1:8" ht="36">
      <c r="A298" s="9" t="s">
        <v>234</v>
      </c>
      <c r="B298" s="9">
        <v>12</v>
      </c>
      <c r="C298" s="20" t="s">
        <v>658</v>
      </c>
      <c r="D298" s="18" t="s">
        <v>243</v>
      </c>
      <c r="E298" s="134" t="s">
        <v>694</v>
      </c>
      <c r="F298" s="105">
        <f t="shared" si="35"/>
        <v>8</v>
      </c>
      <c r="G298" s="105">
        <f t="shared" si="35"/>
        <v>20</v>
      </c>
      <c r="H298" s="105">
        <f t="shared" si="35"/>
        <v>20</v>
      </c>
    </row>
    <row r="299" spans="1:8" ht="24">
      <c r="A299" s="9" t="s">
        <v>234</v>
      </c>
      <c r="B299" s="9">
        <v>12</v>
      </c>
      <c r="C299" s="20" t="s">
        <v>658</v>
      </c>
      <c r="D299" s="9" t="s">
        <v>245</v>
      </c>
      <c r="E299" s="16" t="s">
        <v>645</v>
      </c>
      <c r="F299" s="105">
        <v>8</v>
      </c>
      <c r="G299" s="105">
        <v>20</v>
      </c>
      <c r="H299" s="105">
        <v>20</v>
      </c>
    </row>
    <row r="300" spans="1:8" ht="24">
      <c r="A300" s="9" t="s">
        <v>234</v>
      </c>
      <c r="B300" s="9">
        <v>12</v>
      </c>
      <c r="C300" s="20" t="s">
        <v>710</v>
      </c>
      <c r="D300" s="9"/>
      <c r="E300" s="16" t="s">
        <v>711</v>
      </c>
      <c r="F300" s="105">
        <f t="shared" ref="F300:H301" si="36">F301</f>
        <v>49</v>
      </c>
      <c r="G300" s="105">
        <f t="shared" si="36"/>
        <v>49</v>
      </c>
      <c r="H300" s="105">
        <f t="shared" si="36"/>
        <v>49</v>
      </c>
    </row>
    <row r="301" spans="1:8" ht="24">
      <c r="A301" s="9" t="s">
        <v>234</v>
      </c>
      <c r="B301" s="9">
        <v>12</v>
      </c>
      <c r="C301" s="20" t="s">
        <v>710</v>
      </c>
      <c r="D301" s="18" t="s">
        <v>243</v>
      </c>
      <c r="E301" s="134" t="s">
        <v>250</v>
      </c>
      <c r="F301" s="105">
        <f t="shared" si="36"/>
        <v>49</v>
      </c>
      <c r="G301" s="105">
        <f t="shared" si="36"/>
        <v>49</v>
      </c>
      <c r="H301" s="105">
        <f t="shared" si="36"/>
        <v>49</v>
      </c>
    </row>
    <row r="302" spans="1:8" ht="24">
      <c r="A302" s="9" t="s">
        <v>234</v>
      </c>
      <c r="B302" s="9">
        <v>12</v>
      </c>
      <c r="C302" s="20" t="s">
        <v>710</v>
      </c>
      <c r="D302" s="9" t="s">
        <v>245</v>
      </c>
      <c r="E302" s="16" t="s">
        <v>645</v>
      </c>
      <c r="F302" s="105">
        <v>49</v>
      </c>
      <c r="G302" s="105">
        <v>49</v>
      </c>
      <c r="H302" s="105">
        <v>49</v>
      </c>
    </row>
    <row r="303" spans="1:8" ht="24">
      <c r="A303" s="9" t="s">
        <v>234</v>
      </c>
      <c r="B303" s="9" t="s">
        <v>334</v>
      </c>
      <c r="C303" s="8" t="s">
        <v>130</v>
      </c>
      <c r="D303" s="8"/>
      <c r="E303" s="16" t="s">
        <v>67</v>
      </c>
      <c r="F303" s="105">
        <f>F307</f>
        <v>500</v>
      </c>
      <c r="G303" s="105">
        <f>G307</f>
        <v>632</v>
      </c>
      <c r="H303" s="105">
        <f>H307</f>
        <v>632</v>
      </c>
    </row>
    <row r="304" spans="1:8" ht="48">
      <c r="A304" s="9" t="s">
        <v>234</v>
      </c>
      <c r="B304" s="9" t="s">
        <v>334</v>
      </c>
      <c r="C304" s="8" t="s">
        <v>387</v>
      </c>
      <c r="D304" s="9"/>
      <c r="E304" s="16" t="s">
        <v>388</v>
      </c>
      <c r="F304" s="105">
        <f>F306</f>
        <v>500</v>
      </c>
      <c r="G304" s="105">
        <f>G306</f>
        <v>632</v>
      </c>
      <c r="H304" s="105">
        <f>H306</f>
        <v>632</v>
      </c>
    </row>
    <row r="305" spans="1:11" ht="36">
      <c r="A305" s="9" t="s">
        <v>234</v>
      </c>
      <c r="B305" s="9" t="s">
        <v>334</v>
      </c>
      <c r="C305" s="8" t="s">
        <v>449</v>
      </c>
      <c r="D305" s="8"/>
      <c r="E305" s="16" t="s">
        <v>391</v>
      </c>
      <c r="F305" s="105">
        <f t="shared" ref="F305:H306" si="37">F306</f>
        <v>500</v>
      </c>
      <c r="G305" s="105">
        <f t="shared" si="37"/>
        <v>632</v>
      </c>
      <c r="H305" s="105">
        <f t="shared" si="37"/>
        <v>632</v>
      </c>
    </row>
    <row r="306" spans="1:11" ht="36">
      <c r="A306" s="9" t="s">
        <v>234</v>
      </c>
      <c r="B306" s="9" t="s">
        <v>334</v>
      </c>
      <c r="C306" s="8" t="s">
        <v>449</v>
      </c>
      <c r="D306" s="18" t="s">
        <v>243</v>
      </c>
      <c r="E306" s="134" t="s">
        <v>694</v>
      </c>
      <c r="F306" s="105">
        <f t="shared" si="37"/>
        <v>500</v>
      </c>
      <c r="G306" s="105">
        <f t="shared" si="37"/>
        <v>632</v>
      </c>
      <c r="H306" s="105">
        <f t="shared" si="37"/>
        <v>632</v>
      </c>
    </row>
    <row r="307" spans="1:11" ht="24">
      <c r="A307" s="9" t="s">
        <v>234</v>
      </c>
      <c r="B307" s="9" t="s">
        <v>334</v>
      </c>
      <c r="C307" s="8" t="s">
        <v>449</v>
      </c>
      <c r="D307" s="9" t="s">
        <v>245</v>
      </c>
      <c r="E307" s="16" t="s">
        <v>645</v>
      </c>
      <c r="F307" s="105">
        <v>500</v>
      </c>
      <c r="G307" s="105">
        <v>632</v>
      </c>
      <c r="H307" s="105">
        <v>632</v>
      </c>
    </row>
    <row r="308" spans="1:11" ht="48">
      <c r="A308" s="9" t="s">
        <v>234</v>
      </c>
      <c r="B308" s="9" t="s">
        <v>334</v>
      </c>
      <c r="C308" s="22" t="s">
        <v>258</v>
      </c>
      <c r="D308" s="9"/>
      <c r="E308" s="16" t="s">
        <v>765</v>
      </c>
      <c r="F308" s="105">
        <f t="shared" ref="F308:H312" si="38">F309</f>
        <v>599.94000000000005</v>
      </c>
      <c r="G308" s="105">
        <f t="shared" si="38"/>
        <v>0</v>
      </c>
      <c r="H308" s="105">
        <f t="shared" si="38"/>
        <v>0</v>
      </c>
    </row>
    <row r="309" spans="1:11" ht="36">
      <c r="A309" s="9" t="s">
        <v>234</v>
      </c>
      <c r="B309" s="9" t="s">
        <v>334</v>
      </c>
      <c r="C309" s="20" t="s">
        <v>973</v>
      </c>
      <c r="D309" s="9"/>
      <c r="E309" s="16" t="s">
        <v>971</v>
      </c>
      <c r="F309" s="105">
        <f>F310</f>
        <v>599.94000000000005</v>
      </c>
      <c r="G309" s="105">
        <f t="shared" si="38"/>
        <v>0</v>
      </c>
      <c r="H309" s="105">
        <f t="shared" si="38"/>
        <v>0</v>
      </c>
    </row>
    <row r="310" spans="1:11" ht="48">
      <c r="A310" s="9" t="s">
        <v>234</v>
      </c>
      <c r="B310" s="9" t="s">
        <v>334</v>
      </c>
      <c r="C310" s="20" t="s">
        <v>975</v>
      </c>
      <c r="D310" s="9"/>
      <c r="E310" s="16" t="s">
        <v>972</v>
      </c>
      <c r="F310" s="107">
        <f>F311</f>
        <v>599.94000000000005</v>
      </c>
      <c r="G310" s="107">
        <f t="shared" si="38"/>
        <v>0</v>
      </c>
      <c r="H310" s="107">
        <f t="shared" si="38"/>
        <v>0</v>
      </c>
    </row>
    <row r="311" spans="1:11" ht="108">
      <c r="A311" s="9" t="s">
        <v>234</v>
      </c>
      <c r="B311" s="9" t="s">
        <v>334</v>
      </c>
      <c r="C311" s="20" t="s">
        <v>931</v>
      </c>
      <c r="D311" s="9"/>
      <c r="E311" s="16" t="s">
        <v>932</v>
      </c>
      <c r="F311" s="107">
        <f>F312</f>
        <v>599.94000000000005</v>
      </c>
      <c r="G311" s="107">
        <f t="shared" si="38"/>
        <v>0</v>
      </c>
      <c r="H311" s="107">
        <f t="shared" si="38"/>
        <v>0</v>
      </c>
    </row>
    <row r="312" spans="1:11" ht="36">
      <c r="A312" s="9" t="s">
        <v>234</v>
      </c>
      <c r="B312" s="9" t="s">
        <v>334</v>
      </c>
      <c r="C312" s="20" t="s">
        <v>931</v>
      </c>
      <c r="D312" s="18" t="s">
        <v>243</v>
      </c>
      <c r="E312" s="134" t="s">
        <v>694</v>
      </c>
      <c r="F312" s="122">
        <f>F313</f>
        <v>599.94000000000005</v>
      </c>
      <c r="G312" s="122">
        <f t="shared" si="38"/>
        <v>0</v>
      </c>
      <c r="H312" s="122">
        <f t="shared" si="38"/>
        <v>0</v>
      </c>
    </row>
    <row r="313" spans="1:11" ht="24">
      <c r="A313" s="9" t="s">
        <v>234</v>
      </c>
      <c r="B313" s="9" t="s">
        <v>334</v>
      </c>
      <c r="C313" s="20" t="s">
        <v>931</v>
      </c>
      <c r="D313" s="9" t="s">
        <v>245</v>
      </c>
      <c r="E313" s="16" t="s">
        <v>645</v>
      </c>
      <c r="F313" s="122">
        <v>599.94000000000005</v>
      </c>
      <c r="G313" s="122">
        <v>0</v>
      </c>
      <c r="H313" s="122">
        <v>0</v>
      </c>
    </row>
    <row r="314" spans="1:11" ht="24">
      <c r="A314" s="13" t="s">
        <v>26</v>
      </c>
      <c r="B314" s="13" t="s">
        <v>235</v>
      </c>
      <c r="C314" s="58"/>
      <c r="D314" s="12"/>
      <c r="E314" s="159" t="s">
        <v>265</v>
      </c>
      <c r="F314" s="116">
        <f>F315+F328</f>
        <v>141687.56599999999</v>
      </c>
      <c r="G314" s="116">
        <f>G315+G328</f>
        <v>334.17900000000003</v>
      </c>
      <c r="H314" s="116">
        <f>H315+H328</f>
        <v>334.17899999999997</v>
      </c>
    </row>
    <row r="315" spans="1:11">
      <c r="A315" s="75" t="s">
        <v>26</v>
      </c>
      <c r="B315" s="75" t="s">
        <v>241</v>
      </c>
      <c r="C315" s="78"/>
      <c r="D315" s="75"/>
      <c r="E315" s="95" t="s">
        <v>641</v>
      </c>
      <c r="F315" s="117">
        <f>F316+F322</f>
        <v>395.42899999999997</v>
      </c>
      <c r="G315" s="117">
        <f>G316+G322</f>
        <v>298.09500000000003</v>
      </c>
      <c r="H315" s="117">
        <f>H316+H322</f>
        <v>334.17899999999997</v>
      </c>
    </row>
    <row r="316" spans="1:11" ht="48">
      <c r="A316" s="8" t="s">
        <v>26</v>
      </c>
      <c r="B316" s="8" t="s">
        <v>241</v>
      </c>
      <c r="C316" s="22" t="s">
        <v>258</v>
      </c>
      <c r="D316" s="9"/>
      <c r="E316" s="16" t="s">
        <v>765</v>
      </c>
      <c r="F316" s="105">
        <f t="shared" ref="F316:H317" si="39">F317</f>
        <v>334.17899999999997</v>
      </c>
      <c r="G316" s="105">
        <f t="shared" si="39"/>
        <v>298.09500000000003</v>
      </c>
      <c r="H316" s="105">
        <f t="shared" si="39"/>
        <v>334.17899999999997</v>
      </c>
    </row>
    <row r="317" spans="1:11" ht="60">
      <c r="A317" s="8" t="s">
        <v>26</v>
      </c>
      <c r="B317" s="8" t="s">
        <v>241</v>
      </c>
      <c r="C317" s="20" t="s">
        <v>259</v>
      </c>
      <c r="D317" s="9"/>
      <c r="E317" s="16" t="s">
        <v>766</v>
      </c>
      <c r="F317" s="105">
        <f>F318</f>
        <v>334.17899999999997</v>
      </c>
      <c r="G317" s="105">
        <f t="shared" si="39"/>
        <v>298.09500000000003</v>
      </c>
      <c r="H317" s="105">
        <f t="shared" si="39"/>
        <v>334.17899999999997</v>
      </c>
    </row>
    <row r="318" spans="1:11" ht="48">
      <c r="A318" s="8" t="s">
        <v>26</v>
      </c>
      <c r="B318" s="8" t="s">
        <v>241</v>
      </c>
      <c r="C318" s="20" t="s">
        <v>263</v>
      </c>
      <c r="D318" s="9"/>
      <c r="E318" s="16" t="s">
        <v>760</v>
      </c>
      <c r="F318" s="105">
        <f>F319</f>
        <v>334.17899999999997</v>
      </c>
      <c r="G318" s="105">
        <f>G319</f>
        <v>298.09500000000003</v>
      </c>
      <c r="H318" s="105">
        <f>H319</f>
        <v>334.17899999999997</v>
      </c>
    </row>
    <row r="319" spans="1:11" ht="60">
      <c r="A319" s="8" t="s">
        <v>26</v>
      </c>
      <c r="B319" s="8" t="s">
        <v>241</v>
      </c>
      <c r="C319" s="20" t="s">
        <v>825</v>
      </c>
      <c r="D319" s="9"/>
      <c r="E319" s="16" t="s">
        <v>832</v>
      </c>
      <c r="F319" s="105">
        <f t="shared" ref="F319:H320" si="40">F320</f>
        <v>334.17899999999997</v>
      </c>
      <c r="G319" s="105">
        <f t="shared" si="40"/>
        <v>298.09500000000003</v>
      </c>
      <c r="H319" s="105">
        <f t="shared" si="40"/>
        <v>334.17899999999997</v>
      </c>
    </row>
    <row r="320" spans="1:11" ht="36">
      <c r="A320" s="8" t="s">
        <v>26</v>
      </c>
      <c r="B320" s="8" t="s">
        <v>241</v>
      </c>
      <c r="C320" s="20" t="s">
        <v>825</v>
      </c>
      <c r="D320" s="18" t="s">
        <v>243</v>
      </c>
      <c r="E320" s="134" t="s">
        <v>694</v>
      </c>
      <c r="F320" s="105">
        <f t="shared" si="40"/>
        <v>334.17899999999997</v>
      </c>
      <c r="G320" s="105">
        <f t="shared" si="40"/>
        <v>298.09500000000003</v>
      </c>
      <c r="H320" s="105">
        <f t="shared" si="40"/>
        <v>334.17899999999997</v>
      </c>
      <c r="I320" s="157"/>
      <c r="J320" s="157"/>
      <c r="K320" s="157"/>
    </row>
    <row r="321" spans="1:11" ht="24">
      <c r="A321" s="8" t="s">
        <v>26</v>
      </c>
      <c r="B321" s="8" t="s">
        <v>241</v>
      </c>
      <c r="C321" s="20" t="s">
        <v>825</v>
      </c>
      <c r="D321" s="9" t="s">
        <v>245</v>
      </c>
      <c r="E321" s="16" t="s">
        <v>645</v>
      </c>
      <c r="F321" s="105">
        <v>334.17899999999997</v>
      </c>
      <c r="G321" s="105">
        <v>298.09500000000003</v>
      </c>
      <c r="H321" s="105">
        <v>334.17899999999997</v>
      </c>
    </row>
    <row r="322" spans="1:11" ht="24">
      <c r="A322" s="8" t="s">
        <v>26</v>
      </c>
      <c r="B322" s="8" t="s">
        <v>241</v>
      </c>
      <c r="C322" s="8" t="s">
        <v>130</v>
      </c>
      <c r="D322" s="8"/>
      <c r="E322" s="16" t="s">
        <v>67</v>
      </c>
      <c r="F322" s="105">
        <f>F323</f>
        <v>61.25</v>
      </c>
      <c r="G322" s="105">
        <f t="shared" ref="G322:H324" si="41">G323</f>
        <v>0</v>
      </c>
      <c r="H322" s="105">
        <f t="shared" si="41"/>
        <v>0</v>
      </c>
    </row>
    <row r="323" spans="1:11" ht="48">
      <c r="A323" s="8" t="s">
        <v>26</v>
      </c>
      <c r="B323" s="8" t="s">
        <v>241</v>
      </c>
      <c r="C323" s="8" t="s">
        <v>387</v>
      </c>
      <c r="D323" s="8"/>
      <c r="E323" s="16" t="s">
        <v>388</v>
      </c>
      <c r="F323" s="105">
        <f>F324</f>
        <v>61.25</v>
      </c>
      <c r="G323" s="105">
        <f t="shared" si="41"/>
        <v>0</v>
      </c>
      <c r="H323" s="105">
        <f t="shared" si="41"/>
        <v>0</v>
      </c>
      <c r="I323" s="157"/>
      <c r="J323" s="157"/>
      <c r="K323" s="157"/>
    </row>
    <row r="324" spans="1:11" ht="60">
      <c r="A324" s="8" t="s">
        <v>26</v>
      </c>
      <c r="B324" s="8" t="s">
        <v>241</v>
      </c>
      <c r="C324" s="20" t="s">
        <v>642</v>
      </c>
      <c r="D324" s="8"/>
      <c r="E324" s="16" t="s">
        <v>643</v>
      </c>
      <c r="F324" s="105">
        <f>F325</f>
        <v>61.25</v>
      </c>
      <c r="G324" s="105">
        <f t="shared" si="41"/>
        <v>0</v>
      </c>
      <c r="H324" s="105">
        <f t="shared" si="41"/>
        <v>0</v>
      </c>
      <c r="I324" s="158"/>
      <c r="J324" s="158"/>
      <c r="K324" s="158"/>
    </row>
    <row r="325" spans="1:11" ht="36">
      <c r="A325" s="8" t="s">
        <v>26</v>
      </c>
      <c r="B325" s="8" t="s">
        <v>241</v>
      </c>
      <c r="C325" s="20" t="s">
        <v>642</v>
      </c>
      <c r="D325" s="18" t="s">
        <v>243</v>
      </c>
      <c r="E325" s="134" t="s">
        <v>694</v>
      </c>
      <c r="F325" s="105">
        <f>F326+F327</f>
        <v>61.25</v>
      </c>
      <c r="G325" s="105">
        <f>G326+G327</f>
        <v>0</v>
      </c>
      <c r="H325" s="105">
        <f>H326+H327</f>
        <v>0</v>
      </c>
      <c r="I325" s="158"/>
      <c r="J325" s="158"/>
      <c r="K325" s="158"/>
    </row>
    <row r="326" spans="1:11" ht="24">
      <c r="A326" s="8" t="s">
        <v>26</v>
      </c>
      <c r="B326" s="8" t="s">
        <v>241</v>
      </c>
      <c r="C326" s="20" t="s">
        <v>642</v>
      </c>
      <c r="D326" s="9" t="s">
        <v>245</v>
      </c>
      <c r="E326" s="16" t="s">
        <v>645</v>
      </c>
      <c r="F326" s="105">
        <v>53.463000000000001</v>
      </c>
      <c r="G326" s="105">
        <v>0</v>
      </c>
      <c r="H326" s="105">
        <v>0</v>
      </c>
      <c r="I326" s="158"/>
      <c r="J326" s="158"/>
      <c r="K326" s="158"/>
    </row>
    <row r="327" spans="1:11" ht="24">
      <c r="A327" s="8" t="s">
        <v>26</v>
      </c>
      <c r="B327" s="8" t="s">
        <v>241</v>
      </c>
      <c r="C327" s="20" t="s">
        <v>642</v>
      </c>
      <c r="D327" s="9">
        <v>247</v>
      </c>
      <c r="E327" s="16" t="s">
        <v>755</v>
      </c>
      <c r="F327" s="105">
        <v>7.7869999999999999</v>
      </c>
      <c r="G327" s="105">
        <v>0</v>
      </c>
      <c r="H327" s="105">
        <v>0</v>
      </c>
      <c r="I327" s="158"/>
      <c r="J327" s="158"/>
      <c r="K327" s="158"/>
    </row>
    <row r="328" spans="1:11">
      <c r="A328" s="75" t="s">
        <v>26</v>
      </c>
      <c r="B328" s="75" t="s">
        <v>281</v>
      </c>
      <c r="C328" s="78"/>
      <c r="D328" s="76"/>
      <c r="E328" s="95" t="s">
        <v>279</v>
      </c>
      <c r="F328" s="117">
        <f t="shared" ref="F328:H329" si="42">F329</f>
        <v>141292.13699999999</v>
      </c>
      <c r="G328" s="117">
        <f t="shared" si="42"/>
        <v>36.084000000000003</v>
      </c>
      <c r="H328" s="117">
        <f t="shared" si="42"/>
        <v>0</v>
      </c>
      <c r="I328" s="158"/>
      <c r="J328" s="158"/>
      <c r="K328" s="158"/>
    </row>
    <row r="329" spans="1:11" ht="48">
      <c r="A329" s="8" t="s">
        <v>26</v>
      </c>
      <c r="B329" s="8" t="s">
        <v>281</v>
      </c>
      <c r="C329" s="22" t="s">
        <v>258</v>
      </c>
      <c r="D329" s="9"/>
      <c r="E329" s="16" t="s">
        <v>765</v>
      </c>
      <c r="F329" s="105">
        <f t="shared" si="42"/>
        <v>141292.13699999999</v>
      </c>
      <c r="G329" s="105">
        <f t="shared" si="42"/>
        <v>36.084000000000003</v>
      </c>
      <c r="H329" s="105">
        <f t="shared" si="42"/>
        <v>0</v>
      </c>
      <c r="I329" s="158"/>
      <c r="J329" s="158"/>
      <c r="K329" s="158"/>
    </row>
    <row r="330" spans="1:11" ht="60">
      <c r="A330" s="8" t="s">
        <v>26</v>
      </c>
      <c r="B330" s="8" t="s">
        <v>281</v>
      </c>
      <c r="C330" s="20" t="s">
        <v>259</v>
      </c>
      <c r="D330" s="9"/>
      <c r="E330" s="16" t="s">
        <v>766</v>
      </c>
      <c r="F330" s="105">
        <f>F331+F344</f>
        <v>141292.13699999999</v>
      </c>
      <c r="G330" s="105">
        <f>G331+G344</f>
        <v>36.084000000000003</v>
      </c>
      <c r="H330" s="105">
        <f>H331+H344</f>
        <v>0</v>
      </c>
      <c r="I330" s="158"/>
      <c r="J330" s="158"/>
      <c r="K330" s="158"/>
    </row>
    <row r="331" spans="1:11" ht="36">
      <c r="A331" s="8" t="s">
        <v>26</v>
      </c>
      <c r="B331" s="8" t="s">
        <v>281</v>
      </c>
      <c r="C331" s="20" t="s">
        <v>260</v>
      </c>
      <c r="D331" s="9"/>
      <c r="E331" s="16" t="s">
        <v>759</v>
      </c>
      <c r="F331" s="105">
        <f>F332+F335+F338+F341</f>
        <v>31303.486000000001</v>
      </c>
      <c r="G331" s="105">
        <f>G332+G335+G338+G341</f>
        <v>0</v>
      </c>
      <c r="H331" s="105">
        <f>H332+H335+H338+H341</f>
        <v>0</v>
      </c>
      <c r="I331" s="158"/>
      <c r="J331" s="158"/>
      <c r="K331" s="158"/>
    </row>
    <row r="332" spans="1:11" ht="36">
      <c r="A332" s="8" t="s">
        <v>26</v>
      </c>
      <c r="B332" s="8" t="s">
        <v>281</v>
      </c>
      <c r="C332" s="8" t="s">
        <v>947</v>
      </c>
      <c r="D332" s="8"/>
      <c r="E332" s="16" t="s">
        <v>948</v>
      </c>
      <c r="F332" s="105">
        <f t="shared" ref="F332:H333" si="43">F333</f>
        <v>0.59199999999999997</v>
      </c>
      <c r="G332" s="105">
        <f t="shared" si="43"/>
        <v>0</v>
      </c>
      <c r="H332" s="105">
        <f t="shared" si="43"/>
        <v>0</v>
      </c>
      <c r="I332" s="158"/>
      <c r="J332" s="158"/>
      <c r="K332" s="158"/>
    </row>
    <row r="333" spans="1:11">
      <c r="A333" s="8" t="s">
        <v>26</v>
      </c>
      <c r="B333" s="8" t="s">
        <v>281</v>
      </c>
      <c r="C333" s="8" t="s">
        <v>947</v>
      </c>
      <c r="D333" s="18" t="s">
        <v>249</v>
      </c>
      <c r="E333" s="134" t="s">
        <v>250</v>
      </c>
      <c r="F333" s="105">
        <f t="shared" si="43"/>
        <v>0.59199999999999997</v>
      </c>
      <c r="G333" s="105">
        <f t="shared" si="43"/>
        <v>0</v>
      </c>
      <c r="H333" s="105">
        <f t="shared" si="43"/>
        <v>0</v>
      </c>
      <c r="I333" s="158"/>
      <c r="J333" s="158"/>
      <c r="K333" s="158"/>
    </row>
    <row r="334" spans="1:11">
      <c r="A334" s="8" t="s">
        <v>26</v>
      </c>
      <c r="B334" s="8" t="s">
        <v>281</v>
      </c>
      <c r="C334" s="8" t="s">
        <v>947</v>
      </c>
      <c r="D334" s="9">
        <v>853</v>
      </c>
      <c r="E334" s="16" t="s">
        <v>789</v>
      </c>
      <c r="F334" s="105">
        <v>0.59199999999999997</v>
      </c>
      <c r="G334" s="105">
        <v>0</v>
      </c>
      <c r="H334" s="105">
        <v>0</v>
      </c>
      <c r="I334" s="158"/>
      <c r="J334" s="158"/>
      <c r="K334" s="158"/>
    </row>
    <row r="335" spans="1:11" ht="24">
      <c r="A335" s="8" t="s">
        <v>26</v>
      </c>
      <c r="B335" s="8" t="s">
        <v>281</v>
      </c>
      <c r="C335" s="8" t="s">
        <v>880</v>
      </c>
      <c r="D335" s="9"/>
      <c r="E335" s="16" t="s">
        <v>881</v>
      </c>
      <c r="F335" s="105">
        <f t="shared" ref="F335:H336" si="44">F336</f>
        <v>25.094000000000001</v>
      </c>
      <c r="G335" s="105">
        <f t="shared" si="44"/>
        <v>0</v>
      </c>
      <c r="H335" s="105">
        <f t="shared" si="44"/>
        <v>0</v>
      </c>
      <c r="I335" s="158"/>
      <c r="J335" s="158"/>
      <c r="K335" s="158"/>
    </row>
    <row r="336" spans="1:11" ht="36">
      <c r="A336" s="8" t="s">
        <v>26</v>
      </c>
      <c r="B336" s="8" t="s">
        <v>281</v>
      </c>
      <c r="C336" s="8" t="s">
        <v>880</v>
      </c>
      <c r="D336" s="18" t="s">
        <v>243</v>
      </c>
      <c r="E336" s="134" t="s">
        <v>694</v>
      </c>
      <c r="F336" s="105">
        <f t="shared" si="44"/>
        <v>25.094000000000001</v>
      </c>
      <c r="G336" s="105">
        <f t="shared" si="44"/>
        <v>0</v>
      </c>
      <c r="H336" s="105">
        <f t="shared" si="44"/>
        <v>0</v>
      </c>
      <c r="I336" s="158"/>
      <c r="J336" s="158"/>
      <c r="K336" s="158"/>
    </row>
    <row r="337" spans="1:11" ht="24">
      <c r="A337" s="8" t="s">
        <v>26</v>
      </c>
      <c r="B337" s="8" t="s">
        <v>281</v>
      </c>
      <c r="C337" s="8" t="s">
        <v>880</v>
      </c>
      <c r="D337" s="9" t="s">
        <v>245</v>
      </c>
      <c r="E337" s="16" t="s">
        <v>645</v>
      </c>
      <c r="F337" s="105">
        <v>25.094000000000001</v>
      </c>
      <c r="G337" s="105">
        <v>0</v>
      </c>
      <c r="H337" s="105">
        <v>0</v>
      </c>
      <c r="I337" s="158"/>
      <c r="J337" s="158"/>
      <c r="K337" s="158"/>
    </row>
    <row r="338" spans="1:11" ht="48">
      <c r="A338" s="8" t="s">
        <v>26</v>
      </c>
      <c r="B338" s="8" t="s">
        <v>281</v>
      </c>
      <c r="C338" s="8" t="s">
        <v>945</v>
      </c>
      <c r="D338" s="8"/>
      <c r="E338" s="16" t="s">
        <v>946</v>
      </c>
      <c r="F338" s="105">
        <f t="shared" ref="F338:H339" si="45">F339</f>
        <v>3127.8</v>
      </c>
      <c r="G338" s="105">
        <f t="shared" si="45"/>
        <v>0</v>
      </c>
      <c r="H338" s="105">
        <f t="shared" si="45"/>
        <v>0</v>
      </c>
      <c r="I338" s="158"/>
      <c r="J338" s="158"/>
      <c r="K338" s="158"/>
    </row>
    <row r="339" spans="1:11" ht="36">
      <c r="A339" s="8" t="s">
        <v>26</v>
      </c>
      <c r="B339" s="8" t="s">
        <v>281</v>
      </c>
      <c r="C339" s="8" t="s">
        <v>945</v>
      </c>
      <c r="D339" s="9">
        <v>400</v>
      </c>
      <c r="E339" s="16" t="s">
        <v>404</v>
      </c>
      <c r="F339" s="105">
        <f t="shared" si="45"/>
        <v>3127.8</v>
      </c>
      <c r="G339" s="105">
        <f t="shared" si="45"/>
        <v>0</v>
      </c>
      <c r="H339" s="105">
        <f t="shared" si="45"/>
        <v>0</v>
      </c>
      <c r="I339" s="158"/>
      <c r="J339" s="158"/>
      <c r="K339" s="158"/>
    </row>
    <row r="340" spans="1:11" ht="48">
      <c r="A340" s="8" t="s">
        <v>26</v>
      </c>
      <c r="B340" s="8" t="s">
        <v>281</v>
      </c>
      <c r="C340" s="8" t="s">
        <v>945</v>
      </c>
      <c r="D340" s="9">
        <v>414</v>
      </c>
      <c r="E340" s="16" t="s">
        <v>403</v>
      </c>
      <c r="F340" s="105">
        <v>3127.8</v>
      </c>
      <c r="G340" s="105">
        <v>0</v>
      </c>
      <c r="H340" s="105">
        <v>0</v>
      </c>
      <c r="I340" s="158"/>
      <c r="J340" s="158"/>
      <c r="K340" s="158"/>
    </row>
    <row r="341" spans="1:11" ht="36">
      <c r="A341" s="8" t="s">
        <v>26</v>
      </c>
      <c r="B341" s="8" t="s">
        <v>281</v>
      </c>
      <c r="C341" s="8" t="s">
        <v>962</v>
      </c>
      <c r="D341" s="9"/>
      <c r="E341" s="16" t="s">
        <v>961</v>
      </c>
      <c r="F341" s="105">
        <f t="shared" ref="F341:H342" si="46">F342</f>
        <v>28150</v>
      </c>
      <c r="G341" s="105">
        <f t="shared" si="46"/>
        <v>0</v>
      </c>
      <c r="H341" s="105">
        <f t="shared" si="46"/>
        <v>0</v>
      </c>
      <c r="I341" s="158"/>
      <c r="J341" s="158"/>
      <c r="K341" s="158"/>
    </row>
    <row r="342" spans="1:11" ht="36">
      <c r="A342" s="8" t="s">
        <v>26</v>
      </c>
      <c r="B342" s="8" t="s">
        <v>281</v>
      </c>
      <c r="C342" s="8" t="s">
        <v>962</v>
      </c>
      <c r="D342" s="9">
        <v>400</v>
      </c>
      <c r="E342" s="16" t="s">
        <v>404</v>
      </c>
      <c r="F342" s="105">
        <f t="shared" si="46"/>
        <v>28150</v>
      </c>
      <c r="G342" s="105">
        <f t="shared" si="46"/>
        <v>0</v>
      </c>
      <c r="H342" s="105">
        <f t="shared" si="46"/>
        <v>0</v>
      </c>
      <c r="I342" s="158"/>
      <c r="J342" s="158"/>
      <c r="K342" s="158"/>
    </row>
    <row r="343" spans="1:11" ht="48">
      <c r="A343" s="8" t="s">
        <v>26</v>
      </c>
      <c r="B343" s="8" t="s">
        <v>281</v>
      </c>
      <c r="C343" s="8" t="s">
        <v>962</v>
      </c>
      <c r="D343" s="9">
        <v>414</v>
      </c>
      <c r="E343" s="16" t="s">
        <v>403</v>
      </c>
      <c r="F343" s="105">
        <v>28150</v>
      </c>
      <c r="G343" s="105">
        <v>0</v>
      </c>
      <c r="H343" s="105">
        <v>0</v>
      </c>
      <c r="I343" s="158"/>
      <c r="J343" s="158"/>
      <c r="K343" s="158"/>
    </row>
    <row r="344" spans="1:11" ht="48">
      <c r="A344" s="8" t="s">
        <v>26</v>
      </c>
      <c r="B344" s="8" t="s">
        <v>281</v>
      </c>
      <c r="C344" s="20" t="s">
        <v>263</v>
      </c>
      <c r="D344" s="9"/>
      <c r="E344" s="16" t="s">
        <v>760</v>
      </c>
      <c r="F344" s="107">
        <f>F345+F351+F354+F360+F363+F357+F348</f>
        <v>109988.651</v>
      </c>
      <c r="G344" s="107">
        <f>G345+G351+G354+G360+G363+G357+G348</f>
        <v>36.084000000000003</v>
      </c>
      <c r="H344" s="107">
        <f>H345+H351+H354+H360+H363+H357+H348</f>
        <v>0</v>
      </c>
      <c r="I344" s="158"/>
      <c r="J344" s="158"/>
      <c r="K344" s="158"/>
    </row>
    <row r="345" spans="1:11" ht="48">
      <c r="A345" s="8" t="s">
        <v>26</v>
      </c>
      <c r="B345" s="8" t="s">
        <v>281</v>
      </c>
      <c r="C345" s="20" t="s">
        <v>672</v>
      </c>
      <c r="D345" s="9"/>
      <c r="E345" s="5" t="s">
        <v>644</v>
      </c>
      <c r="F345" s="107">
        <f t="shared" ref="F345:H346" si="47">F346</f>
        <v>25609.481</v>
      </c>
      <c r="G345" s="105">
        <f t="shared" si="47"/>
        <v>0</v>
      </c>
      <c r="H345" s="105">
        <f t="shared" si="47"/>
        <v>0</v>
      </c>
      <c r="I345" s="158"/>
      <c r="J345" s="158"/>
      <c r="K345" s="158"/>
    </row>
    <row r="346" spans="1:11" ht="24">
      <c r="A346" s="8" t="s">
        <v>26</v>
      </c>
      <c r="B346" s="8" t="s">
        <v>281</v>
      </c>
      <c r="C346" s="20" t="s">
        <v>672</v>
      </c>
      <c r="D346" s="9" t="s">
        <v>249</v>
      </c>
      <c r="E346" s="16" t="s">
        <v>250</v>
      </c>
      <c r="F346" s="107">
        <f t="shared" si="47"/>
        <v>25609.481</v>
      </c>
      <c r="G346" s="105">
        <f t="shared" si="47"/>
        <v>0</v>
      </c>
      <c r="H346" s="105">
        <f t="shared" si="47"/>
        <v>0</v>
      </c>
      <c r="I346" s="158"/>
      <c r="J346" s="158"/>
      <c r="K346" s="158"/>
    </row>
    <row r="347" spans="1:11" ht="84">
      <c r="A347" s="8" t="s">
        <v>26</v>
      </c>
      <c r="B347" s="8" t="s">
        <v>281</v>
      </c>
      <c r="C347" s="20" t="s">
        <v>672</v>
      </c>
      <c r="D347" s="89">
        <v>813</v>
      </c>
      <c r="E347" s="16" t="s">
        <v>649</v>
      </c>
      <c r="F347" s="107">
        <v>25609.481</v>
      </c>
      <c r="G347" s="124">
        <v>0</v>
      </c>
      <c r="H347" s="124">
        <v>0</v>
      </c>
      <c r="I347" s="158"/>
      <c r="J347" s="158"/>
      <c r="K347" s="158"/>
    </row>
    <row r="348" spans="1:11" ht="48">
      <c r="A348" s="8" t="s">
        <v>26</v>
      </c>
      <c r="B348" s="8" t="s">
        <v>281</v>
      </c>
      <c r="C348" s="186">
        <v>1010240770</v>
      </c>
      <c r="D348" s="144"/>
      <c r="E348" s="146" t="s">
        <v>965</v>
      </c>
      <c r="F348" s="107">
        <f t="shared" ref="F348:H349" si="48">F349</f>
        <v>1927.91</v>
      </c>
      <c r="G348" s="107">
        <f t="shared" si="48"/>
        <v>0</v>
      </c>
      <c r="H348" s="107">
        <f t="shared" si="48"/>
        <v>0</v>
      </c>
      <c r="I348" s="158"/>
      <c r="J348" s="158"/>
      <c r="K348" s="158"/>
    </row>
    <row r="349" spans="1:11" ht="36">
      <c r="A349" s="8" t="s">
        <v>26</v>
      </c>
      <c r="B349" s="8" t="s">
        <v>281</v>
      </c>
      <c r="C349" s="186">
        <v>1010240770</v>
      </c>
      <c r="D349" s="9">
        <v>400</v>
      </c>
      <c r="E349" s="16" t="s">
        <v>404</v>
      </c>
      <c r="F349" s="107">
        <f t="shared" si="48"/>
        <v>1927.91</v>
      </c>
      <c r="G349" s="107">
        <f t="shared" si="48"/>
        <v>0</v>
      </c>
      <c r="H349" s="107">
        <f t="shared" si="48"/>
        <v>0</v>
      </c>
      <c r="I349" s="158"/>
      <c r="J349" s="158"/>
      <c r="K349" s="158"/>
    </row>
    <row r="350" spans="1:11" ht="48">
      <c r="A350" s="8" t="s">
        <v>26</v>
      </c>
      <c r="B350" s="8" t="s">
        <v>281</v>
      </c>
      <c r="C350" s="186">
        <v>1010240770</v>
      </c>
      <c r="D350" s="9">
        <v>414</v>
      </c>
      <c r="E350" s="16" t="s">
        <v>403</v>
      </c>
      <c r="F350" s="107">
        <v>1927.91</v>
      </c>
      <c r="G350" s="124">
        <v>0</v>
      </c>
      <c r="H350" s="124">
        <v>0</v>
      </c>
      <c r="I350" s="158"/>
      <c r="J350" s="158"/>
      <c r="K350" s="158"/>
    </row>
    <row r="351" spans="1:11" ht="36">
      <c r="A351" s="8" t="s">
        <v>26</v>
      </c>
      <c r="B351" s="8" t="s">
        <v>281</v>
      </c>
      <c r="C351" s="20" t="s">
        <v>9</v>
      </c>
      <c r="D351" s="9"/>
      <c r="E351" s="16" t="s">
        <v>10</v>
      </c>
      <c r="F351" s="105">
        <f t="shared" ref="F351:H352" si="49">F352</f>
        <v>468.94</v>
      </c>
      <c r="G351" s="105">
        <f t="shared" si="49"/>
        <v>0</v>
      </c>
      <c r="H351" s="105">
        <f t="shared" si="49"/>
        <v>0</v>
      </c>
      <c r="I351" s="158"/>
      <c r="J351" s="158"/>
      <c r="K351" s="158"/>
    </row>
    <row r="352" spans="1:11" ht="36">
      <c r="A352" s="8" t="s">
        <v>26</v>
      </c>
      <c r="B352" s="8" t="s">
        <v>281</v>
      </c>
      <c r="C352" s="20" t="s">
        <v>9</v>
      </c>
      <c r="D352" s="18" t="s">
        <v>243</v>
      </c>
      <c r="E352" s="134" t="s">
        <v>694</v>
      </c>
      <c r="F352" s="105">
        <f t="shared" si="49"/>
        <v>468.94</v>
      </c>
      <c r="G352" s="105">
        <f t="shared" si="49"/>
        <v>0</v>
      </c>
      <c r="H352" s="105">
        <f t="shared" si="49"/>
        <v>0</v>
      </c>
      <c r="I352" s="158"/>
      <c r="J352" s="158"/>
      <c r="K352" s="158"/>
    </row>
    <row r="353" spans="1:14" ht="24">
      <c r="A353" s="8" t="s">
        <v>26</v>
      </c>
      <c r="B353" s="8" t="s">
        <v>281</v>
      </c>
      <c r="C353" s="20" t="s">
        <v>9</v>
      </c>
      <c r="D353" s="9" t="s">
        <v>245</v>
      </c>
      <c r="E353" s="16" t="s">
        <v>645</v>
      </c>
      <c r="F353" s="105">
        <v>468.94</v>
      </c>
      <c r="G353" s="105">
        <v>0</v>
      </c>
      <c r="H353" s="105">
        <v>0</v>
      </c>
      <c r="I353" s="158"/>
      <c r="J353" s="158"/>
      <c r="K353" s="158"/>
    </row>
    <row r="354" spans="1:14" ht="36">
      <c r="A354" s="8" t="s">
        <v>26</v>
      </c>
      <c r="B354" s="8" t="s">
        <v>281</v>
      </c>
      <c r="C354" s="20" t="s">
        <v>266</v>
      </c>
      <c r="D354" s="9"/>
      <c r="E354" s="16" t="s">
        <v>267</v>
      </c>
      <c r="F354" s="105">
        <f t="shared" ref="F354:H355" si="50">F355</f>
        <v>568</v>
      </c>
      <c r="G354" s="105">
        <f t="shared" si="50"/>
        <v>0</v>
      </c>
      <c r="H354" s="105">
        <f t="shared" si="50"/>
        <v>0</v>
      </c>
      <c r="I354" s="158"/>
      <c r="J354" s="158"/>
      <c r="K354" s="158"/>
    </row>
    <row r="355" spans="1:14" ht="36">
      <c r="A355" s="8" t="s">
        <v>26</v>
      </c>
      <c r="B355" s="8" t="s">
        <v>281</v>
      </c>
      <c r="C355" s="20" t="s">
        <v>266</v>
      </c>
      <c r="D355" s="18" t="s">
        <v>243</v>
      </c>
      <c r="E355" s="134" t="s">
        <v>694</v>
      </c>
      <c r="F355" s="105">
        <f t="shared" si="50"/>
        <v>568</v>
      </c>
      <c r="G355" s="105">
        <f t="shared" si="50"/>
        <v>0</v>
      </c>
      <c r="H355" s="105">
        <f t="shared" si="50"/>
        <v>0</v>
      </c>
      <c r="I355" s="158"/>
      <c r="J355" s="158"/>
      <c r="K355" s="158"/>
    </row>
    <row r="356" spans="1:14" ht="24">
      <c r="A356" s="8" t="s">
        <v>26</v>
      </c>
      <c r="B356" s="8" t="s">
        <v>281</v>
      </c>
      <c r="C356" s="20" t="s">
        <v>266</v>
      </c>
      <c r="D356" s="9" t="s">
        <v>245</v>
      </c>
      <c r="E356" s="16" t="s">
        <v>645</v>
      </c>
      <c r="F356" s="105">
        <v>568</v>
      </c>
      <c r="G356" s="105">
        <v>0</v>
      </c>
      <c r="H356" s="105">
        <v>0</v>
      </c>
      <c r="I356" s="158"/>
      <c r="J356" s="158"/>
      <c r="K356" s="158"/>
    </row>
    <row r="357" spans="1:14" ht="48">
      <c r="A357" s="8" t="s">
        <v>26</v>
      </c>
      <c r="B357" s="8" t="s">
        <v>281</v>
      </c>
      <c r="C357" s="20" t="s">
        <v>593</v>
      </c>
      <c r="D357" s="9"/>
      <c r="E357" s="5" t="s">
        <v>913</v>
      </c>
      <c r="F357" s="105">
        <f>F358</f>
        <v>46471.199999999997</v>
      </c>
      <c r="G357" s="105">
        <f>G358</f>
        <v>0</v>
      </c>
      <c r="H357" s="105">
        <f>H358</f>
        <v>0</v>
      </c>
      <c r="I357" s="158"/>
      <c r="J357" s="158"/>
      <c r="K357" s="158"/>
    </row>
    <row r="358" spans="1:14" ht="36">
      <c r="A358" s="8" t="s">
        <v>26</v>
      </c>
      <c r="B358" s="8" t="s">
        <v>281</v>
      </c>
      <c r="C358" s="20" t="s">
        <v>593</v>
      </c>
      <c r="D358" s="9">
        <v>400</v>
      </c>
      <c r="E358" s="16" t="s">
        <v>404</v>
      </c>
      <c r="F358" s="180">
        <f t="shared" ref="F358:H361" si="51">F359</f>
        <v>46471.199999999997</v>
      </c>
      <c r="G358" s="123">
        <f t="shared" si="51"/>
        <v>0</v>
      </c>
      <c r="H358" s="123">
        <f t="shared" si="51"/>
        <v>0</v>
      </c>
      <c r="I358" s="158"/>
      <c r="J358" s="158"/>
      <c r="K358" s="158"/>
    </row>
    <row r="359" spans="1:14" ht="48">
      <c r="A359" s="8" t="s">
        <v>26</v>
      </c>
      <c r="B359" s="8" t="s">
        <v>281</v>
      </c>
      <c r="C359" s="20" t="s">
        <v>593</v>
      </c>
      <c r="D359" s="9">
        <v>414</v>
      </c>
      <c r="E359" s="16" t="s">
        <v>403</v>
      </c>
      <c r="F359" s="180">
        <v>46471.199999999997</v>
      </c>
      <c r="G359" s="123">
        <v>0</v>
      </c>
      <c r="H359" s="123">
        <v>0</v>
      </c>
    </row>
    <row r="360" spans="1:14" ht="36">
      <c r="A360" s="8" t="s">
        <v>26</v>
      </c>
      <c r="B360" s="8" t="s">
        <v>281</v>
      </c>
      <c r="C360" s="20" t="s">
        <v>450</v>
      </c>
      <c r="D360" s="9"/>
      <c r="E360" s="150" t="s">
        <v>13</v>
      </c>
      <c r="F360" s="180">
        <f t="shared" si="51"/>
        <v>11617.8</v>
      </c>
      <c r="G360" s="123">
        <f t="shared" si="51"/>
        <v>0</v>
      </c>
      <c r="H360" s="123">
        <f t="shared" si="51"/>
        <v>0</v>
      </c>
    </row>
    <row r="361" spans="1:14" ht="36">
      <c r="A361" s="8" t="s">
        <v>26</v>
      </c>
      <c r="B361" s="8" t="s">
        <v>281</v>
      </c>
      <c r="C361" s="20" t="s">
        <v>450</v>
      </c>
      <c r="D361" s="9">
        <v>400</v>
      </c>
      <c r="E361" s="16" t="s">
        <v>404</v>
      </c>
      <c r="F361" s="180">
        <f t="shared" si="51"/>
        <v>11617.8</v>
      </c>
      <c r="G361" s="123">
        <f t="shared" si="51"/>
        <v>0</v>
      </c>
      <c r="H361" s="123">
        <f t="shared" si="51"/>
        <v>0</v>
      </c>
    </row>
    <row r="362" spans="1:14" ht="48">
      <c r="A362" s="8" t="s">
        <v>26</v>
      </c>
      <c r="B362" s="8" t="s">
        <v>281</v>
      </c>
      <c r="C362" s="20" t="s">
        <v>450</v>
      </c>
      <c r="D362" s="9">
        <v>414</v>
      </c>
      <c r="E362" s="16" t="s">
        <v>403</v>
      </c>
      <c r="F362" s="180">
        <v>11617.8</v>
      </c>
      <c r="G362" s="123">
        <v>0</v>
      </c>
      <c r="H362" s="123">
        <v>0</v>
      </c>
      <c r="N362" s="99"/>
    </row>
    <row r="363" spans="1:14" ht="24">
      <c r="A363" s="8" t="s">
        <v>26</v>
      </c>
      <c r="B363" s="8" t="s">
        <v>281</v>
      </c>
      <c r="C363" s="20" t="s">
        <v>817</v>
      </c>
      <c r="D363" s="9"/>
      <c r="E363" s="196" t="s">
        <v>816</v>
      </c>
      <c r="F363" s="180">
        <f t="shared" ref="F363:H364" si="52">F364</f>
        <v>23325.32</v>
      </c>
      <c r="G363" s="123">
        <f t="shared" si="52"/>
        <v>36.084000000000003</v>
      </c>
      <c r="H363" s="123">
        <f t="shared" si="52"/>
        <v>0</v>
      </c>
      <c r="N363" s="99"/>
    </row>
    <row r="364" spans="1:14" ht="36">
      <c r="A364" s="8" t="s">
        <v>26</v>
      </c>
      <c r="B364" s="8" t="s">
        <v>281</v>
      </c>
      <c r="C364" s="20" t="s">
        <v>817</v>
      </c>
      <c r="D364" s="9">
        <v>400</v>
      </c>
      <c r="E364" s="16" t="s">
        <v>404</v>
      </c>
      <c r="F364" s="180">
        <f t="shared" si="52"/>
        <v>23325.32</v>
      </c>
      <c r="G364" s="123">
        <f t="shared" si="52"/>
        <v>36.084000000000003</v>
      </c>
      <c r="H364" s="123">
        <f t="shared" si="52"/>
        <v>0</v>
      </c>
      <c r="N364" s="99"/>
    </row>
    <row r="365" spans="1:14" ht="48">
      <c r="A365" s="8" t="s">
        <v>26</v>
      </c>
      <c r="B365" s="8" t="s">
        <v>281</v>
      </c>
      <c r="C365" s="20" t="s">
        <v>817</v>
      </c>
      <c r="D365" s="9">
        <v>414</v>
      </c>
      <c r="E365" s="16" t="s">
        <v>403</v>
      </c>
      <c r="F365" s="180">
        <v>23325.32</v>
      </c>
      <c r="G365" s="123">
        <v>36.084000000000003</v>
      </c>
      <c r="H365" s="123">
        <v>0</v>
      </c>
      <c r="N365" s="99"/>
    </row>
    <row r="366" spans="1:14">
      <c r="A366" s="12" t="s">
        <v>252</v>
      </c>
      <c r="B366" s="12" t="s">
        <v>235</v>
      </c>
      <c r="C366" s="13"/>
      <c r="D366" s="9"/>
      <c r="E366" s="159" t="s">
        <v>280</v>
      </c>
      <c r="F366" s="116">
        <f>F367+F400+F482+F532+F551+F590</f>
        <v>1409736.6830000002</v>
      </c>
      <c r="G366" s="116">
        <f>G367+G400+G482+G532+G551+G590</f>
        <v>1295901.0919999999</v>
      </c>
      <c r="H366" s="116">
        <f>H367+H400+H482+H532+H551+H590</f>
        <v>1209878.246</v>
      </c>
      <c r="J366" s="158"/>
    </row>
    <row r="367" spans="1:14">
      <c r="A367" s="76" t="s">
        <v>252</v>
      </c>
      <c r="B367" s="76" t="s">
        <v>241</v>
      </c>
      <c r="C367" s="75"/>
      <c r="D367" s="76"/>
      <c r="E367" s="95" t="s">
        <v>378</v>
      </c>
      <c r="F367" s="117">
        <f>F368+F391</f>
        <v>482609.00500000006</v>
      </c>
      <c r="G367" s="117">
        <f>G368</f>
        <v>478225.82500000001</v>
      </c>
      <c r="H367" s="117">
        <f>H368</f>
        <v>459090.93400000001</v>
      </c>
    </row>
    <row r="368" spans="1:14" ht="36">
      <c r="A368" s="9" t="s">
        <v>252</v>
      </c>
      <c r="B368" s="9" t="s">
        <v>241</v>
      </c>
      <c r="C368" s="8" t="s">
        <v>138</v>
      </c>
      <c r="D368" s="9"/>
      <c r="E368" s="16" t="s">
        <v>718</v>
      </c>
      <c r="F368" s="105">
        <f>F369</f>
        <v>481470.14700000006</v>
      </c>
      <c r="G368" s="105">
        <f>G369</f>
        <v>478225.82500000001</v>
      </c>
      <c r="H368" s="105">
        <f>H369</f>
        <v>459090.93400000001</v>
      </c>
      <c r="I368" s="157"/>
      <c r="J368" s="156"/>
    </row>
    <row r="369" spans="1:8" ht="24">
      <c r="A369" s="9" t="s">
        <v>252</v>
      </c>
      <c r="B369" s="9" t="s">
        <v>241</v>
      </c>
      <c r="C369" s="8" t="s">
        <v>139</v>
      </c>
      <c r="D369" s="9"/>
      <c r="E369" s="16" t="s">
        <v>112</v>
      </c>
      <c r="F369" s="105">
        <f>F370+F380+F384</f>
        <v>481470.14700000006</v>
      </c>
      <c r="G369" s="105">
        <f>G370+G380+G384</f>
        <v>478225.82500000001</v>
      </c>
      <c r="H369" s="105">
        <f>H370+H380+H384</f>
        <v>459090.93400000001</v>
      </c>
    </row>
    <row r="370" spans="1:8" ht="60">
      <c r="A370" s="9" t="s">
        <v>252</v>
      </c>
      <c r="B370" s="9" t="s">
        <v>241</v>
      </c>
      <c r="C370" s="8" t="s">
        <v>140</v>
      </c>
      <c r="D370" s="9"/>
      <c r="E370" s="16" t="s">
        <v>163</v>
      </c>
      <c r="F370" s="105">
        <f>F371+F374+F377</f>
        <v>225450.20699999999</v>
      </c>
      <c r="G370" s="105">
        <f>G371+G374+G377</f>
        <v>222505.302</v>
      </c>
      <c r="H370" s="105">
        <f>H371+H374+H377</f>
        <v>215171.43400000001</v>
      </c>
    </row>
    <row r="371" spans="1:8" ht="36">
      <c r="A371" s="9" t="s">
        <v>252</v>
      </c>
      <c r="B371" s="9" t="s">
        <v>241</v>
      </c>
      <c r="C371" s="8" t="s">
        <v>451</v>
      </c>
      <c r="D371" s="9"/>
      <c r="E371" s="16" t="s">
        <v>379</v>
      </c>
      <c r="F371" s="105">
        <f t="shared" ref="F371:H372" si="53">F372</f>
        <v>192848.087</v>
      </c>
      <c r="G371" s="105">
        <f t="shared" si="53"/>
        <v>190253.182</v>
      </c>
      <c r="H371" s="105">
        <f t="shared" si="53"/>
        <v>182919.31400000001</v>
      </c>
    </row>
    <row r="372" spans="1:8" ht="48">
      <c r="A372" s="9" t="s">
        <v>252</v>
      </c>
      <c r="B372" s="9" t="s">
        <v>241</v>
      </c>
      <c r="C372" s="8" t="s">
        <v>451</v>
      </c>
      <c r="D372" s="21" t="s">
        <v>283</v>
      </c>
      <c r="E372" s="134" t="s">
        <v>646</v>
      </c>
      <c r="F372" s="105">
        <f>F373</f>
        <v>192848.087</v>
      </c>
      <c r="G372" s="105">
        <f t="shared" si="53"/>
        <v>190253.182</v>
      </c>
      <c r="H372" s="105">
        <f t="shared" si="53"/>
        <v>182919.31400000001</v>
      </c>
    </row>
    <row r="373" spans="1:8" ht="84">
      <c r="A373" s="9" t="s">
        <v>252</v>
      </c>
      <c r="B373" s="9" t="s">
        <v>241</v>
      </c>
      <c r="C373" s="8" t="s">
        <v>451</v>
      </c>
      <c r="D373" s="9" t="s">
        <v>286</v>
      </c>
      <c r="E373" s="16" t="s">
        <v>623</v>
      </c>
      <c r="F373" s="105">
        <v>192848.087</v>
      </c>
      <c r="G373" s="105">
        <v>190253.182</v>
      </c>
      <c r="H373" s="105">
        <v>182919.31400000001</v>
      </c>
    </row>
    <row r="374" spans="1:8" ht="36">
      <c r="A374" s="9" t="s">
        <v>252</v>
      </c>
      <c r="B374" s="9" t="s">
        <v>241</v>
      </c>
      <c r="C374" s="8" t="s">
        <v>452</v>
      </c>
      <c r="D374" s="9"/>
      <c r="E374" s="16" t="s">
        <v>164</v>
      </c>
      <c r="F374" s="105">
        <f t="shared" ref="F374:H375" si="54">F375</f>
        <v>32252.12</v>
      </c>
      <c r="G374" s="105">
        <f t="shared" si="54"/>
        <v>32252.12</v>
      </c>
      <c r="H374" s="105">
        <f t="shared" si="54"/>
        <v>32252.12</v>
      </c>
    </row>
    <row r="375" spans="1:8" ht="48">
      <c r="A375" s="9" t="s">
        <v>252</v>
      </c>
      <c r="B375" s="9" t="s">
        <v>241</v>
      </c>
      <c r="C375" s="8" t="s">
        <v>452</v>
      </c>
      <c r="D375" s="21" t="s">
        <v>283</v>
      </c>
      <c r="E375" s="134" t="s">
        <v>646</v>
      </c>
      <c r="F375" s="105">
        <f t="shared" si="54"/>
        <v>32252.12</v>
      </c>
      <c r="G375" s="105">
        <f t="shared" si="54"/>
        <v>32252.12</v>
      </c>
      <c r="H375" s="105">
        <f t="shared" si="54"/>
        <v>32252.12</v>
      </c>
    </row>
    <row r="376" spans="1:8" ht="84">
      <c r="A376" s="9" t="s">
        <v>252</v>
      </c>
      <c r="B376" s="9" t="s">
        <v>241</v>
      </c>
      <c r="C376" s="8" t="s">
        <v>452</v>
      </c>
      <c r="D376" s="9" t="s">
        <v>385</v>
      </c>
      <c r="E376" s="16" t="s">
        <v>623</v>
      </c>
      <c r="F376" s="105">
        <v>32252.12</v>
      </c>
      <c r="G376" s="105">
        <v>32252.12</v>
      </c>
      <c r="H376" s="105">
        <v>32252.12</v>
      </c>
    </row>
    <row r="377" spans="1:8" ht="48">
      <c r="A377" s="9" t="s">
        <v>252</v>
      </c>
      <c r="B377" s="9" t="s">
        <v>241</v>
      </c>
      <c r="C377" s="8" t="s">
        <v>560</v>
      </c>
      <c r="D377" s="9"/>
      <c r="E377" s="16" t="s">
        <v>565</v>
      </c>
      <c r="F377" s="105">
        <f t="shared" ref="F377:H378" si="55">F378</f>
        <v>350</v>
      </c>
      <c r="G377" s="105">
        <f t="shared" si="55"/>
        <v>0</v>
      </c>
      <c r="H377" s="105">
        <f t="shared" si="55"/>
        <v>0</v>
      </c>
    </row>
    <row r="378" spans="1:8" ht="48">
      <c r="A378" s="9" t="s">
        <v>252</v>
      </c>
      <c r="B378" s="9" t="s">
        <v>241</v>
      </c>
      <c r="C378" s="8" t="s">
        <v>560</v>
      </c>
      <c r="D378" s="21" t="s">
        <v>283</v>
      </c>
      <c r="E378" s="134" t="s">
        <v>646</v>
      </c>
      <c r="F378" s="105">
        <f t="shared" si="55"/>
        <v>350</v>
      </c>
      <c r="G378" s="105">
        <f t="shared" si="55"/>
        <v>0</v>
      </c>
      <c r="H378" s="105">
        <f t="shared" si="55"/>
        <v>0</v>
      </c>
    </row>
    <row r="379" spans="1:8" ht="24">
      <c r="A379" s="9" t="s">
        <v>252</v>
      </c>
      <c r="B379" s="9" t="s">
        <v>241</v>
      </c>
      <c r="C379" s="8" t="s">
        <v>560</v>
      </c>
      <c r="D379" s="9">
        <v>612</v>
      </c>
      <c r="E379" s="16" t="s">
        <v>532</v>
      </c>
      <c r="F379" s="105">
        <v>350</v>
      </c>
      <c r="G379" s="105">
        <v>0</v>
      </c>
      <c r="H379" s="105">
        <v>0</v>
      </c>
    </row>
    <row r="380" spans="1:8" ht="96">
      <c r="A380" s="9" t="s">
        <v>252</v>
      </c>
      <c r="B380" s="9" t="s">
        <v>241</v>
      </c>
      <c r="C380" s="8" t="s">
        <v>206</v>
      </c>
      <c r="D380" s="9"/>
      <c r="E380" s="16" t="s">
        <v>165</v>
      </c>
      <c r="F380" s="105">
        <f>F381</f>
        <v>242769.1</v>
      </c>
      <c r="G380" s="105">
        <f>G381</f>
        <v>242769.5</v>
      </c>
      <c r="H380" s="105">
        <f>H381</f>
        <v>242769.5</v>
      </c>
    </row>
    <row r="381" spans="1:8" ht="84">
      <c r="A381" s="9" t="s">
        <v>252</v>
      </c>
      <c r="B381" s="9" t="s">
        <v>241</v>
      </c>
      <c r="C381" s="8" t="s">
        <v>453</v>
      </c>
      <c r="D381" s="139"/>
      <c r="E381" s="140" t="s">
        <v>207</v>
      </c>
      <c r="F381" s="105">
        <f t="shared" ref="F381:H382" si="56">F382</f>
        <v>242769.1</v>
      </c>
      <c r="G381" s="105">
        <f t="shared" si="56"/>
        <v>242769.5</v>
      </c>
      <c r="H381" s="105">
        <f t="shared" si="56"/>
        <v>242769.5</v>
      </c>
    </row>
    <row r="382" spans="1:8" ht="48">
      <c r="A382" s="9" t="s">
        <v>252</v>
      </c>
      <c r="B382" s="9" t="s">
        <v>241</v>
      </c>
      <c r="C382" s="8" t="s">
        <v>453</v>
      </c>
      <c r="D382" s="21" t="s">
        <v>283</v>
      </c>
      <c r="E382" s="134" t="s">
        <v>646</v>
      </c>
      <c r="F382" s="105">
        <f>F383</f>
        <v>242769.1</v>
      </c>
      <c r="G382" s="105">
        <f t="shared" si="56"/>
        <v>242769.5</v>
      </c>
      <c r="H382" s="105">
        <f t="shared" si="56"/>
        <v>242769.5</v>
      </c>
    </row>
    <row r="383" spans="1:8" ht="84">
      <c r="A383" s="9" t="s">
        <v>252</v>
      </c>
      <c r="B383" s="9" t="s">
        <v>241</v>
      </c>
      <c r="C383" s="8" t="s">
        <v>453</v>
      </c>
      <c r="D383" s="9">
        <v>611</v>
      </c>
      <c r="E383" s="16" t="s">
        <v>623</v>
      </c>
      <c r="F383" s="105">
        <v>242769.1</v>
      </c>
      <c r="G383" s="105">
        <v>242769.5</v>
      </c>
      <c r="H383" s="105">
        <v>242769.5</v>
      </c>
    </row>
    <row r="384" spans="1:8" ht="72">
      <c r="A384" s="9" t="s">
        <v>252</v>
      </c>
      <c r="B384" s="9" t="s">
        <v>241</v>
      </c>
      <c r="C384" s="8" t="s">
        <v>168</v>
      </c>
      <c r="D384" s="9"/>
      <c r="E384" s="16" t="s">
        <v>730</v>
      </c>
      <c r="F384" s="105">
        <f>F385++F388</f>
        <v>13250.84</v>
      </c>
      <c r="G384" s="105">
        <f>G385++G388</f>
        <v>12951.022999999999</v>
      </c>
      <c r="H384" s="105">
        <f>H385++H388</f>
        <v>1150</v>
      </c>
    </row>
    <row r="385" spans="1:8" ht="48">
      <c r="A385" s="9" t="s">
        <v>252</v>
      </c>
      <c r="B385" s="9" t="s">
        <v>241</v>
      </c>
      <c r="C385" s="8" t="s">
        <v>454</v>
      </c>
      <c r="D385" s="9"/>
      <c r="E385" s="16" t="s">
        <v>167</v>
      </c>
      <c r="F385" s="105">
        <f t="shared" ref="F385:H386" si="57">F386</f>
        <v>13100.84</v>
      </c>
      <c r="G385" s="105">
        <f t="shared" si="57"/>
        <v>12801.022999999999</v>
      </c>
      <c r="H385" s="105">
        <f t="shared" si="57"/>
        <v>1000</v>
      </c>
    </row>
    <row r="386" spans="1:8" ht="48">
      <c r="A386" s="9" t="s">
        <v>252</v>
      </c>
      <c r="B386" s="9" t="s">
        <v>241</v>
      </c>
      <c r="C386" s="8" t="s">
        <v>454</v>
      </c>
      <c r="D386" s="21" t="s">
        <v>283</v>
      </c>
      <c r="E386" s="134" t="s">
        <v>646</v>
      </c>
      <c r="F386" s="105">
        <f t="shared" si="57"/>
        <v>13100.84</v>
      </c>
      <c r="G386" s="105">
        <f t="shared" si="57"/>
        <v>12801.022999999999</v>
      </c>
      <c r="H386" s="105">
        <f t="shared" si="57"/>
        <v>1000</v>
      </c>
    </row>
    <row r="387" spans="1:8" ht="24">
      <c r="A387" s="9" t="s">
        <v>252</v>
      </c>
      <c r="B387" s="9" t="s">
        <v>241</v>
      </c>
      <c r="C387" s="8" t="s">
        <v>454</v>
      </c>
      <c r="D387" s="9">
        <v>612</v>
      </c>
      <c r="E387" s="16" t="s">
        <v>532</v>
      </c>
      <c r="F387" s="105">
        <v>13100.84</v>
      </c>
      <c r="G387" s="105">
        <v>12801.022999999999</v>
      </c>
      <c r="H387" s="105">
        <v>1000</v>
      </c>
    </row>
    <row r="388" spans="1:8" ht="24">
      <c r="A388" s="9" t="s">
        <v>252</v>
      </c>
      <c r="B388" s="9" t="s">
        <v>241</v>
      </c>
      <c r="C388" s="106" t="s">
        <v>722</v>
      </c>
      <c r="D388" s="9"/>
      <c r="E388" s="16" t="s">
        <v>731</v>
      </c>
      <c r="F388" s="105">
        <f t="shared" ref="F388:H389" si="58">F389</f>
        <v>150</v>
      </c>
      <c r="G388" s="105">
        <f t="shared" si="58"/>
        <v>150</v>
      </c>
      <c r="H388" s="105">
        <f t="shared" si="58"/>
        <v>150</v>
      </c>
    </row>
    <row r="389" spans="1:8" ht="48">
      <c r="A389" s="9" t="s">
        <v>252</v>
      </c>
      <c r="B389" s="9" t="s">
        <v>241</v>
      </c>
      <c r="C389" s="106" t="s">
        <v>722</v>
      </c>
      <c r="D389" s="21" t="s">
        <v>283</v>
      </c>
      <c r="E389" s="134" t="s">
        <v>646</v>
      </c>
      <c r="F389" s="105">
        <f t="shared" si="58"/>
        <v>150</v>
      </c>
      <c r="G389" s="105">
        <f t="shared" si="58"/>
        <v>150</v>
      </c>
      <c r="H389" s="105">
        <f t="shared" si="58"/>
        <v>150</v>
      </c>
    </row>
    <row r="390" spans="1:8" ht="24">
      <c r="A390" s="9" t="s">
        <v>252</v>
      </c>
      <c r="B390" s="9" t="s">
        <v>241</v>
      </c>
      <c r="C390" s="106" t="s">
        <v>722</v>
      </c>
      <c r="D390" s="9">
        <v>612</v>
      </c>
      <c r="E390" s="16" t="s">
        <v>532</v>
      </c>
      <c r="F390" s="105">
        <v>150</v>
      </c>
      <c r="G390" s="105">
        <v>150</v>
      </c>
      <c r="H390" s="105">
        <v>150</v>
      </c>
    </row>
    <row r="391" spans="1:8" ht="48">
      <c r="A391" s="9" t="s">
        <v>252</v>
      </c>
      <c r="B391" s="9" t="s">
        <v>241</v>
      </c>
      <c r="C391" s="8" t="s">
        <v>386</v>
      </c>
      <c r="D391" s="9"/>
      <c r="E391" s="16" t="s">
        <v>702</v>
      </c>
      <c r="F391" s="105">
        <f t="shared" ref="F391:H392" si="59">F392</f>
        <v>1138.8580000000002</v>
      </c>
      <c r="G391" s="105">
        <f t="shared" si="59"/>
        <v>0</v>
      </c>
      <c r="H391" s="105">
        <f t="shared" si="59"/>
        <v>0</v>
      </c>
    </row>
    <row r="392" spans="1:8" ht="60">
      <c r="A392" s="9" t="s">
        <v>252</v>
      </c>
      <c r="B392" s="9" t="s">
        <v>241</v>
      </c>
      <c r="C392" s="8" t="s">
        <v>890</v>
      </c>
      <c r="D392" s="9"/>
      <c r="E392" s="16" t="s">
        <v>891</v>
      </c>
      <c r="F392" s="105">
        <f t="shared" si="59"/>
        <v>1138.8580000000002</v>
      </c>
      <c r="G392" s="105">
        <f t="shared" si="59"/>
        <v>0</v>
      </c>
      <c r="H392" s="105">
        <f t="shared" si="59"/>
        <v>0</v>
      </c>
    </row>
    <row r="393" spans="1:8" ht="60">
      <c r="A393" s="9" t="s">
        <v>252</v>
      </c>
      <c r="B393" s="9" t="s">
        <v>241</v>
      </c>
      <c r="C393" s="8" t="s">
        <v>892</v>
      </c>
      <c r="D393" s="9"/>
      <c r="E393" s="16" t="s">
        <v>893</v>
      </c>
      <c r="F393" s="105">
        <f>F397+F394</f>
        <v>1138.8580000000002</v>
      </c>
      <c r="G393" s="105">
        <f>G397+G394</f>
        <v>0</v>
      </c>
      <c r="H393" s="105">
        <f>H397+H394</f>
        <v>0</v>
      </c>
    </row>
    <row r="394" spans="1:8" ht="36">
      <c r="A394" s="9" t="s">
        <v>252</v>
      </c>
      <c r="B394" s="9" t="s">
        <v>241</v>
      </c>
      <c r="C394" s="8" t="s">
        <v>957</v>
      </c>
      <c r="D394" s="9"/>
      <c r="E394" s="16" t="s">
        <v>958</v>
      </c>
      <c r="F394" s="105">
        <f t="shared" ref="F394:H395" si="60">F395</f>
        <v>49.947000000000003</v>
      </c>
      <c r="G394" s="105">
        <f t="shared" si="60"/>
        <v>0</v>
      </c>
      <c r="H394" s="105">
        <f t="shared" si="60"/>
        <v>0</v>
      </c>
    </row>
    <row r="395" spans="1:8" ht="60">
      <c r="A395" s="9" t="s">
        <v>252</v>
      </c>
      <c r="B395" s="9" t="s">
        <v>241</v>
      </c>
      <c r="C395" s="8" t="s">
        <v>957</v>
      </c>
      <c r="D395" s="21" t="s">
        <v>283</v>
      </c>
      <c r="E395" s="138" t="s">
        <v>177</v>
      </c>
      <c r="F395" s="105">
        <f t="shared" si="60"/>
        <v>49.947000000000003</v>
      </c>
      <c r="G395" s="105">
        <f t="shared" si="60"/>
        <v>0</v>
      </c>
      <c r="H395" s="105">
        <f t="shared" si="60"/>
        <v>0</v>
      </c>
    </row>
    <row r="396" spans="1:8" ht="24">
      <c r="A396" s="9" t="s">
        <v>252</v>
      </c>
      <c r="B396" s="9" t="s">
        <v>241</v>
      </c>
      <c r="C396" s="8" t="s">
        <v>957</v>
      </c>
      <c r="D396" s="9">
        <v>612</v>
      </c>
      <c r="E396" s="16" t="s">
        <v>532</v>
      </c>
      <c r="F396" s="105">
        <v>49.947000000000003</v>
      </c>
      <c r="G396" s="105">
        <v>0</v>
      </c>
      <c r="H396" s="105">
        <v>0</v>
      </c>
    </row>
    <row r="397" spans="1:8" ht="84">
      <c r="A397" s="9" t="s">
        <v>252</v>
      </c>
      <c r="B397" s="9" t="s">
        <v>241</v>
      </c>
      <c r="C397" s="8" t="s">
        <v>896</v>
      </c>
      <c r="D397" s="89"/>
      <c r="E397" s="144" t="s">
        <v>897</v>
      </c>
      <c r="F397" s="124">
        <f t="shared" ref="F397:H398" si="61">F398</f>
        <v>1088.9110000000001</v>
      </c>
      <c r="G397" s="124">
        <f t="shared" si="61"/>
        <v>0</v>
      </c>
      <c r="H397" s="124">
        <f t="shared" si="61"/>
        <v>0</v>
      </c>
    </row>
    <row r="398" spans="1:8" ht="48">
      <c r="A398" s="9" t="s">
        <v>252</v>
      </c>
      <c r="B398" s="9" t="s">
        <v>241</v>
      </c>
      <c r="C398" s="8" t="s">
        <v>896</v>
      </c>
      <c r="D398" s="21" t="s">
        <v>283</v>
      </c>
      <c r="E398" s="134" t="s">
        <v>646</v>
      </c>
      <c r="F398" s="105">
        <f t="shared" si="61"/>
        <v>1088.9110000000001</v>
      </c>
      <c r="G398" s="105">
        <f t="shared" si="61"/>
        <v>0</v>
      </c>
      <c r="H398" s="105">
        <f t="shared" si="61"/>
        <v>0</v>
      </c>
    </row>
    <row r="399" spans="1:8" ht="24">
      <c r="A399" s="9" t="s">
        <v>252</v>
      </c>
      <c r="B399" s="9" t="s">
        <v>241</v>
      </c>
      <c r="C399" s="8" t="s">
        <v>896</v>
      </c>
      <c r="D399" s="9">
        <v>612</v>
      </c>
      <c r="E399" s="16" t="s">
        <v>532</v>
      </c>
      <c r="F399" s="105">
        <v>1088.9110000000001</v>
      </c>
      <c r="G399" s="105">
        <v>0</v>
      </c>
      <c r="H399" s="105">
        <v>0</v>
      </c>
    </row>
    <row r="400" spans="1:8">
      <c r="A400" s="76" t="s">
        <v>252</v>
      </c>
      <c r="B400" s="76" t="s">
        <v>281</v>
      </c>
      <c r="C400" s="75"/>
      <c r="D400" s="76"/>
      <c r="E400" s="95" t="s">
        <v>282</v>
      </c>
      <c r="F400" s="117">
        <f>F401+F468+F477</f>
        <v>749747.43</v>
      </c>
      <c r="G400" s="117">
        <f>G401+G468+G477</f>
        <v>652985.72</v>
      </c>
      <c r="H400" s="117">
        <f>H401+H468+H477</f>
        <v>586056.76399999997</v>
      </c>
    </row>
    <row r="401" spans="1:8" ht="36">
      <c r="A401" s="9" t="s">
        <v>252</v>
      </c>
      <c r="B401" s="9" t="s">
        <v>281</v>
      </c>
      <c r="C401" s="8" t="s">
        <v>138</v>
      </c>
      <c r="D401" s="9"/>
      <c r="E401" s="16" t="s">
        <v>718</v>
      </c>
      <c r="F401" s="105">
        <f>F402</f>
        <v>747972.47</v>
      </c>
      <c r="G401" s="105">
        <f>G402</f>
        <v>652985.72</v>
      </c>
      <c r="H401" s="105">
        <f>H402</f>
        <v>586056.76399999997</v>
      </c>
    </row>
    <row r="402" spans="1:8" ht="24">
      <c r="A402" s="9" t="s">
        <v>252</v>
      </c>
      <c r="B402" s="9" t="s">
        <v>281</v>
      </c>
      <c r="C402" s="8" t="s">
        <v>141</v>
      </c>
      <c r="D402" s="9"/>
      <c r="E402" s="16" t="s">
        <v>169</v>
      </c>
      <c r="F402" s="105">
        <f>F403+F437+F444+F457+F464</f>
        <v>747972.47</v>
      </c>
      <c r="G402" s="105">
        <f>G403+G437+G444+G457+G464</f>
        <v>652985.72</v>
      </c>
      <c r="H402" s="105">
        <f>H403+H437+H444+H457+H464</f>
        <v>586056.76399999997</v>
      </c>
    </row>
    <row r="403" spans="1:8" ht="96">
      <c r="A403" s="9" t="s">
        <v>252</v>
      </c>
      <c r="B403" s="9" t="s">
        <v>281</v>
      </c>
      <c r="C403" s="8" t="s">
        <v>142</v>
      </c>
      <c r="D403" s="9"/>
      <c r="E403" s="16" t="s">
        <v>171</v>
      </c>
      <c r="F403" s="105">
        <f>F404+F407+F410+F419+F416+F431+F413+F425+F428+F434+F422</f>
        <v>687640.74400000006</v>
      </c>
      <c r="G403" s="105">
        <f>G404+G407+G410+G419+G416+G431+G413+G425+G428+G434+G422</f>
        <v>598163.46600000001</v>
      </c>
      <c r="H403" s="105">
        <f>H404+H407+H410+H419+H416+H431+H413+H425+H428+H434+H422</f>
        <v>530625.40899999999</v>
      </c>
    </row>
    <row r="404" spans="1:8" ht="108">
      <c r="A404" s="9" t="s">
        <v>252</v>
      </c>
      <c r="B404" s="9" t="s">
        <v>281</v>
      </c>
      <c r="C404" s="22" t="s">
        <v>457</v>
      </c>
      <c r="D404" s="141"/>
      <c r="E404" s="142" t="s">
        <v>732</v>
      </c>
      <c r="F404" s="105">
        <f t="shared" ref="F404:H405" si="62">F405</f>
        <v>409694.5</v>
      </c>
      <c r="G404" s="105">
        <f t="shared" si="62"/>
        <v>409691.7</v>
      </c>
      <c r="H404" s="105">
        <f t="shared" si="62"/>
        <v>409691.7</v>
      </c>
    </row>
    <row r="405" spans="1:8" ht="48">
      <c r="A405" s="9" t="s">
        <v>252</v>
      </c>
      <c r="B405" s="9" t="s">
        <v>281</v>
      </c>
      <c r="C405" s="22" t="s">
        <v>457</v>
      </c>
      <c r="D405" s="21" t="s">
        <v>283</v>
      </c>
      <c r="E405" s="134" t="s">
        <v>646</v>
      </c>
      <c r="F405" s="105">
        <f t="shared" si="62"/>
        <v>409694.5</v>
      </c>
      <c r="G405" s="105">
        <f t="shared" si="62"/>
        <v>409691.7</v>
      </c>
      <c r="H405" s="105">
        <f t="shared" si="62"/>
        <v>409691.7</v>
      </c>
    </row>
    <row r="406" spans="1:8" ht="84">
      <c r="A406" s="9" t="s">
        <v>252</v>
      </c>
      <c r="B406" s="9" t="s">
        <v>281</v>
      </c>
      <c r="C406" s="22" t="s">
        <v>457</v>
      </c>
      <c r="D406" s="9" t="s">
        <v>385</v>
      </c>
      <c r="E406" s="16" t="s">
        <v>623</v>
      </c>
      <c r="F406" s="105">
        <v>409694.5</v>
      </c>
      <c r="G406" s="105">
        <v>409691.7</v>
      </c>
      <c r="H406" s="105">
        <v>409691.7</v>
      </c>
    </row>
    <row r="407" spans="1:8" ht="36">
      <c r="A407" s="9" t="s">
        <v>252</v>
      </c>
      <c r="B407" s="9" t="s">
        <v>281</v>
      </c>
      <c r="C407" s="8" t="s">
        <v>458</v>
      </c>
      <c r="D407" s="9"/>
      <c r="E407" s="16" t="s">
        <v>533</v>
      </c>
      <c r="F407" s="105">
        <f t="shared" ref="F407:H408" si="63">F408</f>
        <v>84636.444000000003</v>
      </c>
      <c r="G407" s="105">
        <f t="shared" si="63"/>
        <v>86487.014999999999</v>
      </c>
      <c r="H407" s="105">
        <f t="shared" si="63"/>
        <v>81436.108999999997</v>
      </c>
    </row>
    <row r="408" spans="1:8" ht="48">
      <c r="A408" s="9" t="s">
        <v>252</v>
      </c>
      <c r="B408" s="9" t="s">
        <v>281</v>
      </c>
      <c r="C408" s="8" t="s">
        <v>458</v>
      </c>
      <c r="D408" s="18" t="s">
        <v>283</v>
      </c>
      <c r="E408" s="134" t="s">
        <v>646</v>
      </c>
      <c r="F408" s="105">
        <f t="shared" si="63"/>
        <v>84636.444000000003</v>
      </c>
      <c r="G408" s="105">
        <f t="shared" si="63"/>
        <v>86487.014999999999</v>
      </c>
      <c r="H408" s="105">
        <f t="shared" si="63"/>
        <v>81436.108999999997</v>
      </c>
    </row>
    <row r="409" spans="1:8" ht="84">
      <c r="A409" s="9" t="s">
        <v>252</v>
      </c>
      <c r="B409" s="9" t="s">
        <v>281</v>
      </c>
      <c r="C409" s="8" t="s">
        <v>458</v>
      </c>
      <c r="D409" s="9" t="s">
        <v>385</v>
      </c>
      <c r="E409" s="16" t="s">
        <v>623</v>
      </c>
      <c r="F409" s="105">
        <v>84636.444000000003</v>
      </c>
      <c r="G409" s="105">
        <v>86487.014999999999</v>
      </c>
      <c r="H409" s="105">
        <v>81436.108999999997</v>
      </c>
    </row>
    <row r="410" spans="1:8" ht="36">
      <c r="A410" s="9" t="s">
        <v>252</v>
      </c>
      <c r="B410" s="9" t="s">
        <v>281</v>
      </c>
      <c r="C410" s="8" t="s">
        <v>459</v>
      </c>
      <c r="D410" s="9"/>
      <c r="E410" s="144" t="s">
        <v>71</v>
      </c>
      <c r="F410" s="124">
        <f t="shared" ref="F410:H411" si="64">F411</f>
        <v>63784.822999999997</v>
      </c>
      <c r="G410" s="105">
        <f t="shared" si="64"/>
        <v>26261.998</v>
      </c>
      <c r="H410" s="105">
        <f t="shared" si="64"/>
        <v>2000</v>
      </c>
    </row>
    <row r="411" spans="1:8" ht="48">
      <c r="A411" s="9" t="s">
        <v>252</v>
      </c>
      <c r="B411" s="9" t="s">
        <v>281</v>
      </c>
      <c r="C411" s="8" t="s">
        <v>459</v>
      </c>
      <c r="D411" s="21" t="s">
        <v>283</v>
      </c>
      <c r="E411" s="134" t="s">
        <v>646</v>
      </c>
      <c r="F411" s="105">
        <f t="shared" si="64"/>
        <v>63784.822999999997</v>
      </c>
      <c r="G411" s="105">
        <f t="shared" si="64"/>
        <v>26261.998</v>
      </c>
      <c r="H411" s="105">
        <f t="shared" si="64"/>
        <v>2000</v>
      </c>
    </row>
    <row r="412" spans="1:8" ht="24">
      <c r="A412" s="9" t="s">
        <v>252</v>
      </c>
      <c r="B412" s="9" t="s">
        <v>281</v>
      </c>
      <c r="C412" s="8" t="s">
        <v>459</v>
      </c>
      <c r="D412" s="9">
        <v>612</v>
      </c>
      <c r="E412" s="16" t="s">
        <v>532</v>
      </c>
      <c r="F412" s="105">
        <v>63784.822999999997</v>
      </c>
      <c r="G412" s="105">
        <v>26261.998</v>
      </c>
      <c r="H412" s="105">
        <v>2000</v>
      </c>
    </row>
    <row r="413" spans="1:8" ht="36">
      <c r="A413" s="9" t="s">
        <v>252</v>
      </c>
      <c r="B413" s="9" t="s">
        <v>281</v>
      </c>
      <c r="C413" s="8" t="s">
        <v>566</v>
      </c>
      <c r="D413" s="9"/>
      <c r="E413" s="16" t="s">
        <v>567</v>
      </c>
      <c r="F413" s="105">
        <f t="shared" ref="F413:H414" si="65">F414</f>
        <v>530</v>
      </c>
      <c r="G413" s="105">
        <f t="shared" si="65"/>
        <v>0</v>
      </c>
      <c r="H413" s="105">
        <f t="shared" si="65"/>
        <v>0</v>
      </c>
    </row>
    <row r="414" spans="1:8" ht="48">
      <c r="A414" s="9" t="s">
        <v>252</v>
      </c>
      <c r="B414" s="9" t="s">
        <v>281</v>
      </c>
      <c r="C414" s="8" t="s">
        <v>566</v>
      </c>
      <c r="D414" s="21" t="s">
        <v>283</v>
      </c>
      <c r="E414" s="134" t="s">
        <v>646</v>
      </c>
      <c r="F414" s="105">
        <f t="shared" si="65"/>
        <v>530</v>
      </c>
      <c r="G414" s="105">
        <f t="shared" si="65"/>
        <v>0</v>
      </c>
      <c r="H414" s="105">
        <f t="shared" si="65"/>
        <v>0</v>
      </c>
    </row>
    <row r="415" spans="1:8" ht="24">
      <c r="A415" s="9" t="s">
        <v>252</v>
      </c>
      <c r="B415" s="9" t="s">
        <v>281</v>
      </c>
      <c r="C415" s="8" t="s">
        <v>566</v>
      </c>
      <c r="D415" s="9">
        <v>612</v>
      </c>
      <c r="E415" s="16" t="s">
        <v>532</v>
      </c>
      <c r="F415" s="105">
        <v>530</v>
      </c>
      <c r="G415" s="105">
        <v>0</v>
      </c>
      <c r="H415" s="105">
        <v>0</v>
      </c>
    </row>
    <row r="416" spans="1:8" ht="72">
      <c r="A416" s="9" t="s">
        <v>252</v>
      </c>
      <c r="B416" s="9" t="s">
        <v>281</v>
      </c>
      <c r="C416" s="8" t="s">
        <v>609</v>
      </c>
      <c r="D416" s="9"/>
      <c r="E416" s="16" t="s">
        <v>608</v>
      </c>
      <c r="F416" s="105">
        <f t="shared" ref="F416:H417" si="66">F417</f>
        <v>2464.4</v>
      </c>
      <c r="G416" s="105">
        <f t="shared" si="66"/>
        <v>0</v>
      </c>
      <c r="H416" s="105">
        <f t="shared" si="66"/>
        <v>0</v>
      </c>
    </row>
    <row r="417" spans="1:8" ht="48">
      <c r="A417" s="9" t="s">
        <v>252</v>
      </c>
      <c r="B417" s="9" t="s">
        <v>281</v>
      </c>
      <c r="C417" s="8" t="s">
        <v>609</v>
      </c>
      <c r="D417" s="18" t="s">
        <v>283</v>
      </c>
      <c r="E417" s="134" t="s">
        <v>646</v>
      </c>
      <c r="F417" s="105">
        <f t="shared" si="66"/>
        <v>2464.4</v>
      </c>
      <c r="G417" s="105">
        <f t="shared" si="66"/>
        <v>0</v>
      </c>
      <c r="H417" s="105">
        <f t="shared" si="66"/>
        <v>0</v>
      </c>
    </row>
    <row r="418" spans="1:8" ht="24">
      <c r="A418" s="9" t="s">
        <v>252</v>
      </c>
      <c r="B418" s="9" t="s">
        <v>281</v>
      </c>
      <c r="C418" s="8" t="s">
        <v>609</v>
      </c>
      <c r="D418" s="9">
        <v>612</v>
      </c>
      <c r="E418" s="16" t="s">
        <v>532</v>
      </c>
      <c r="F418" s="105">
        <v>2464.4</v>
      </c>
      <c r="G418" s="105">
        <v>0</v>
      </c>
      <c r="H418" s="105">
        <v>0</v>
      </c>
    </row>
    <row r="419" spans="1:8" ht="72">
      <c r="A419" s="9" t="s">
        <v>252</v>
      </c>
      <c r="B419" s="9" t="s">
        <v>281</v>
      </c>
      <c r="C419" s="8" t="s">
        <v>610</v>
      </c>
      <c r="D419" s="9"/>
      <c r="E419" s="16" t="s">
        <v>611</v>
      </c>
      <c r="F419" s="105">
        <f t="shared" ref="F419:H420" si="67">F420</f>
        <v>616.1</v>
      </c>
      <c r="G419" s="105">
        <f t="shared" si="67"/>
        <v>0</v>
      </c>
      <c r="H419" s="105">
        <f t="shared" si="67"/>
        <v>0</v>
      </c>
    </row>
    <row r="420" spans="1:8" ht="48">
      <c r="A420" s="9" t="s">
        <v>252</v>
      </c>
      <c r="B420" s="9" t="s">
        <v>281</v>
      </c>
      <c r="C420" s="8" t="s">
        <v>610</v>
      </c>
      <c r="D420" s="21" t="s">
        <v>283</v>
      </c>
      <c r="E420" s="134" t="s">
        <v>646</v>
      </c>
      <c r="F420" s="105">
        <f t="shared" si="67"/>
        <v>616.1</v>
      </c>
      <c r="G420" s="105">
        <f t="shared" si="67"/>
        <v>0</v>
      </c>
      <c r="H420" s="105">
        <f t="shared" si="67"/>
        <v>0</v>
      </c>
    </row>
    <row r="421" spans="1:8" ht="24">
      <c r="A421" s="9" t="s">
        <v>252</v>
      </c>
      <c r="B421" s="9" t="s">
        <v>281</v>
      </c>
      <c r="C421" s="8" t="s">
        <v>610</v>
      </c>
      <c r="D421" s="9">
        <v>612</v>
      </c>
      <c r="E421" s="16" t="s">
        <v>532</v>
      </c>
      <c r="F421" s="105">
        <v>616.1</v>
      </c>
      <c r="G421" s="105">
        <v>0</v>
      </c>
      <c r="H421" s="105">
        <v>0</v>
      </c>
    </row>
    <row r="422" spans="1:8" ht="96">
      <c r="A422" s="9" t="s">
        <v>252</v>
      </c>
      <c r="B422" s="9" t="s">
        <v>281</v>
      </c>
      <c r="C422" s="197" t="s">
        <v>953</v>
      </c>
      <c r="D422" s="8"/>
      <c r="E422" s="146" t="s">
        <v>954</v>
      </c>
      <c r="F422" s="105">
        <f t="shared" ref="F422:H423" si="68">F423</f>
        <v>3129.9</v>
      </c>
      <c r="G422" s="105">
        <f t="shared" si="68"/>
        <v>2655.7</v>
      </c>
      <c r="H422" s="105">
        <f t="shared" si="68"/>
        <v>0</v>
      </c>
    </row>
    <row r="423" spans="1:8" ht="48">
      <c r="A423" s="9" t="s">
        <v>252</v>
      </c>
      <c r="B423" s="9" t="s">
        <v>281</v>
      </c>
      <c r="C423" s="197" t="s">
        <v>953</v>
      </c>
      <c r="D423" s="21" t="s">
        <v>283</v>
      </c>
      <c r="E423" s="134" t="s">
        <v>646</v>
      </c>
      <c r="F423" s="105">
        <f t="shared" si="68"/>
        <v>3129.9</v>
      </c>
      <c r="G423" s="105">
        <f t="shared" si="68"/>
        <v>2655.7</v>
      </c>
      <c r="H423" s="105">
        <f t="shared" si="68"/>
        <v>0</v>
      </c>
    </row>
    <row r="424" spans="1:8" ht="24">
      <c r="A424" s="9" t="s">
        <v>252</v>
      </c>
      <c r="B424" s="9" t="s">
        <v>281</v>
      </c>
      <c r="C424" s="197" t="s">
        <v>953</v>
      </c>
      <c r="D424" s="9">
        <v>612</v>
      </c>
      <c r="E424" s="16" t="s">
        <v>532</v>
      </c>
      <c r="F424" s="105">
        <v>3129.9</v>
      </c>
      <c r="G424" s="105">
        <v>2655.7</v>
      </c>
      <c r="H424" s="105">
        <v>0</v>
      </c>
    </row>
    <row r="425" spans="1:8" ht="108">
      <c r="A425" s="9" t="s">
        <v>252</v>
      </c>
      <c r="B425" s="9" t="s">
        <v>281</v>
      </c>
      <c r="C425" s="198" t="s">
        <v>903</v>
      </c>
      <c r="D425" s="9"/>
      <c r="E425" s="16" t="s">
        <v>902</v>
      </c>
      <c r="F425" s="105">
        <f t="shared" ref="F425:H426" si="69">F426</f>
        <v>347.8</v>
      </c>
      <c r="G425" s="105">
        <f t="shared" si="69"/>
        <v>295.10000000000002</v>
      </c>
      <c r="H425" s="105">
        <f t="shared" si="69"/>
        <v>0</v>
      </c>
    </row>
    <row r="426" spans="1:8" ht="48">
      <c r="A426" s="9" t="s">
        <v>252</v>
      </c>
      <c r="B426" s="9" t="s">
        <v>281</v>
      </c>
      <c r="C426" s="198" t="s">
        <v>903</v>
      </c>
      <c r="D426" s="21" t="s">
        <v>283</v>
      </c>
      <c r="E426" s="134" t="s">
        <v>646</v>
      </c>
      <c r="F426" s="105">
        <f t="shared" si="69"/>
        <v>347.8</v>
      </c>
      <c r="G426" s="105">
        <f t="shared" si="69"/>
        <v>295.10000000000002</v>
      </c>
      <c r="H426" s="105">
        <f t="shared" si="69"/>
        <v>0</v>
      </c>
    </row>
    <row r="427" spans="1:8" ht="24">
      <c r="A427" s="9" t="s">
        <v>252</v>
      </c>
      <c r="B427" s="9" t="s">
        <v>281</v>
      </c>
      <c r="C427" s="198" t="s">
        <v>903</v>
      </c>
      <c r="D427" s="9">
        <v>612</v>
      </c>
      <c r="E427" s="16" t="s">
        <v>532</v>
      </c>
      <c r="F427" s="105">
        <v>347.8</v>
      </c>
      <c r="G427" s="105">
        <v>295.10000000000002</v>
      </c>
      <c r="H427" s="105">
        <v>0</v>
      </c>
    </row>
    <row r="428" spans="1:8" ht="96">
      <c r="A428" s="9" t="s">
        <v>252</v>
      </c>
      <c r="B428" s="9" t="s">
        <v>281</v>
      </c>
      <c r="C428" s="8" t="s">
        <v>904</v>
      </c>
      <c r="D428" s="9"/>
      <c r="E428" s="181" t="s">
        <v>905</v>
      </c>
      <c r="F428" s="105">
        <f t="shared" ref="F428:H429" si="70">F429</f>
        <v>84699.176999999996</v>
      </c>
      <c r="G428" s="105">
        <f t="shared" si="70"/>
        <v>35274.353000000003</v>
      </c>
      <c r="H428" s="105">
        <f t="shared" si="70"/>
        <v>0</v>
      </c>
    </row>
    <row r="429" spans="1:8" ht="48">
      <c r="A429" s="9" t="s">
        <v>252</v>
      </c>
      <c r="B429" s="9" t="s">
        <v>281</v>
      </c>
      <c r="C429" s="8" t="s">
        <v>904</v>
      </c>
      <c r="D429" s="21" t="s">
        <v>283</v>
      </c>
      <c r="E429" s="134" t="s">
        <v>646</v>
      </c>
      <c r="F429" s="105">
        <f t="shared" si="70"/>
        <v>84699.176999999996</v>
      </c>
      <c r="G429" s="105">
        <f t="shared" si="70"/>
        <v>35274.353000000003</v>
      </c>
      <c r="H429" s="105">
        <f t="shared" si="70"/>
        <v>0</v>
      </c>
    </row>
    <row r="430" spans="1:8" ht="24">
      <c r="A430" s="9" t="s">
        <v>252</v>
      </c>
      <c r="B430" s="9" t="s">
        <v>281</v>
      </c>
      <c r="C430" s="8" t="s">
        <v>904</v>
      </c>
      <c r="D430" s="9">
        <v>612</v>
      </c>
      <c r="E430" s="16" t="s">
        <v>532</v>
      </c>
      <c r="F430" s="105">
        <v>84699.176999999996</v>
      </c>
      <c r="G430" s="105">
        <v>35274.353000000003</v>
      </c>
      <c r="H430" s="105">
        <v>0</v>
      </c>
    </row>
    <row r="431" spans="1:8" ht="72">
      <c r="A431" s="9" t="s">
        <v>252</v>
      </c>
      <c r="B431" s="9" t="s">
        <v>281</v>
      </c>
      <c r="C431" s="8" t="s">
        <v>700</v>
      </c>
      <c r="D431" s="9"/>
      <c r="E431" s="16" t="s">
        <v>699</v>
      </c>
      <c r="F431" s="105">
        <f t="shared" ref="F431:H432" si="71">F432</f>
        <v>37497.599999999999</v>
      </c>
      <c r="G431" s="105">
        <f t="shared" si="71"/>
        <v>37497.599999999999</v>
      </c>
      <c r="H431" s="105">
        <f t="shared" si="71"/>
        <v>37497.599999999999</v>
      </c>
    </row>
    <row r="432" spans="1:8" ht="48">
      <c r="A432" s="9" t="s">
        <v>252</v>
      </c>
      <c r="B432" s="9" t="s">
        <v>281</v>
      </c>
      <c r="C432" s="8" t="s">
        <v>700</v>
      </c>
      <c r="D432" s="21" t="s">
        <v>283</v>
      </c>
      <c r="E432" s="134" t="s">
        <v>646</v>
      </c>
      <c r="F432" s="105">
        <f t="shared" si="71"/>
        <v>37497.599999999999</v>
      </c>
      <c r="G432" s="105">
        <f t="shared" si="71"/>
        <v>37497.599999999999</v>
      </c>
      <c r="H432" s="105">
        <f t="shared" si="71"/>
        <v>37497.599999999999</v>
      </c>
    </row>
    <row r="433" spans="1:8" ht="84">
      <c r="A433" s="9" t="s">
        <v>252</v>
      </c>
      <c r="B433" s="9" t="s">
        <v>281</v>
      </c>
      <c r="C433" s="8" t="s">
        <v>700</v>
      </c>
      <c r="D433" s="9" t="s">
        <v>385</v>
      </c>
      <c r="E433" s="16" t="s">
        <v>623</v>
      </c>
      <c r="F433" s="105">
        <v>37497.599999999999</v>
      </c>
      <c r="G433" s="105">
        <v>37497.599999999999</v>
      </c>
      <c r="H433" s="105">
        <v>37497.599999999999</v>
      </c>
    </row>
    <row r="434" spans="1:8" ht="48">
      <c r="A434" s="9" t="s">
        <v>252</v>
      </c>
      <c r="B434" s="9" t="s">
        <v>281</v>
      </c>
      <c r="C434" s="8" t="s">
        <v>568</v>
      </c>
      <c r="D434" s="9"/>
      <c r="E434" s="16" t="s">
        <v>912</v>
      </c>
      <c r="F434" s="105">
        <f t="shared" ref="F434:H435" si="72">F435</f>
        <v>240</v>
      </c>
      <c r="G434" s="105">
        <f t="shared" si="72"/>
        <v>0</v>
      </c>
      <c r="H434" s="105">
        <f t="shared" si="72"/>
        <v>0</v>
      </c>
    </row>
    <row r="435" spans="1:8" ht="48">
      <c r="A435" s="9" t="s">
        <v>252</v>
      </c>
      <c r="B435" s="9" t="s">
        <v>281</v>
      </c>
      <c r="C435" s="8" t="s">
        <v>568</v>
      </c>
      <c r="D435" s="21" t="s">
        <v>283</v>
      </c>
      <c r="E435" s="134" t="s">
        <v>646</v>
      </c>
      <c r="F435" s="105">
        <f t="shared" si="72"/>
        <v>240</v>
      </c>
      <c r="G435" s="105">
        <f t="shared" si="72"/>
        <v>0</v>
      </c>
      <c r="H435" s="105">
        <f t="shared" si="72"/>
        <v>0</v>
      </c>
    </row>
    <row r="436" spans="1:8" ht="24">
      <c r="A436" s="9" t="s">
        <v>252</v>
      </c>
      <c r="B436" s="9" t="s">
        <v>281</v>
      </c>
      <c r="C436" s="8" t="s">
        <v>568</v>
      </c>
      <c r="D436" s="9">
        <v>612</v>
      </c>
      <c r="E436" s="16" t="s">
        <v>532</v>
      </c>
      <c r="F436" s="105">
        <v>240</v>
      </c>
      <c r="G436" s="105">
        <v>0</v>
      </c>
      <c r="H436" s="105">
        <v>0</v>
      </c>
    </row>
    <row r="437" spans="1:8" ht="48">
      <c r="A437" s="9" t="s">
        <v>252</v>
      </c>
      <c r="B437" s="9" t="s">
        <v>281</v>
      </c>
      <c r="C437" s="8" t="s">
        <v>412</v>
      </c>
      <c r="D437" s="9"/>
      <c r="E437" s="16" t="s">
        <v>361</v>
      </c>
      <c r="F437" s="105">
        <f>F441+F438</f>
        <v>7073.826</v>
      </c>
      <c r="G437" s="105">
        <f>G441+G438</f>
        <v>7074.4000000000005</v>
      </c>
      <c r="H437" s="105">
        <f>H441+H438</f>
        <v>6971.1</v>
      </c>
    </row>
    <row r="438" spans="1:8" ht="132">
      <c r="A438" s="9" t="s">
        <v>252</v>
      </c>
      <c r="B438" s="9" t="s">
        <v>281</v>
      </c>
      <c r="C438" s="8" t="s">
        <v>73</v>
      </c>
      <c r="D438" s="9"/>
      <c r="E438" s="16" t="s">
        <v>778</v>
      </c>
      <c r="F438" s="105">
        <f t="shared" ref="F438:H439" si="73">F439</f>
        <v>2242.8000000000002</v>
      </c>
      <c r="G438" s="105">
        <f t="shared" si="73"/>
        <v>2242.8000000000002</v>
      </c>
      <c r="H438" s="105">
        <f t="shared" si="73"/>
        <v>2242.8000000000002</v>
      </c>
    </row>
    <row r="439" spans="1:8" ht="48">
      <c r="A439" s="9" t="s">
        <v>252</v>
      </c>
      <c r="B439" s="9" t="s">
        <v>281</v>
      </c>
      <c r="C439" s="8" t="s">
        <v>73</v>
      </c>
      <c r="D439" s="18" t="s">
        <v>283</v>
      </c>
      <c r="E439" s="134" t="s">
        <v>646</v>
      </c>
      <c r="F439" s="105">
        <f t="shared" si="73"/>
        <v>2242.8000000000002</v>
      </c>
      <c r="G439" s="105">
        <f t="shared" si="73"/>
        <v>2242.8000000000002</v>
      </c>
      <c r="H439" s="105">
        <f t="shared" si="73"/>
        <v>2242.8000000000002</v>
      </c>
    </row>
    <row r="440" spans="1:8" ht="72">
      <c r="A440" s="9" t="s">
        <v>252</v>
      </c>
      <c r="B440" s="9" t="s">
        <v>281</v>
      </c>
      <c r="C440" s="8" t="s">
        <v>73</v>
      </c>
      <c r="D440" s="9" t="s">
        <v>385</v>
      </c>
      <c r="E440" s="16" t="s">
        <v>287</v>
      </c>
      <c r="F440" s="105">
        <v>2242.8000000000002</v>
      </c>
      <c r="G440" s="105">
        <v>2242.8000000000002</v>
      </c>
      <c r="H440" s="105">
        <v>2242.8000000000002</v>
      </c>
    </row>
    <row r="441" spans="1:8" ht="48">
      <c r="A441" s="9" t="s">
        <v>252</v>
      </c>
      <c r="B441" s="9" t="s">
        <v>281</v>
      </c>
      <c r="C441" s="8" t="s">
        <v>413</v>
      </c>
      <c r="D441" s="9"/>
      <c r="E441" s="16" t="s">
        <v>90</v>
      </c>
      <c r="F441" s="105">
        <f t="shared" ref="F441:H442" si="74">F442</f>
        <v>4831.0259999999998</v>
      </c>
      <c r="G441" s="105">
        <f t="shared" si="74"/>
        <v>4831.6000000000004</v>
      </c>
      <c r="H441" s="105">
        <f t="shared" si="74"/>
        <v>4728.3</v>
      </c>
    </row>
    <row r="442" spans="1:8" ht="48">
      <c r="A442" s="9" t="s">
        <v>252</v>
      </c>
      <c r="B442" s="9" t="s">
        <v>281</v>
      </c>
      <c r="C442" s="8" t="s">
        <v>413</v>
      </c>
      <c r="D442" s="21" t="s">
        <v>283</v>
      </c>
      <c r="E442" s="134" t="s">
        <v>646</v>
      </c>
      <c r="F442" s="105">
        <f t="shared" si="74"/>
        <v>4831.0259999999998</v>
      </c>
      <c r="G442" s="105">
        <f t="shared" si="74"/>
        <v>4831.6000000000004</v>
      </c>
      <c r="H442" s="105">
        <f t="shared" si="74"/>
        <v>4728.3</v>
      </c>
    </row>
    <row r="443" spans="1:8" ht="72">
      <c r="A443" s="9" t="s">
        <v>252</v>
      </c>
      <c r="B443" s="9" t="s">
        <v>281</v>
      </c>
      <c r="C443" s="8" t="s">
        <v>413</v>
      </c>
      <c r="D443" s="9" t="s">
        <v>385</v>
      </c>
      <c r="E443" s="16" t="s">
        <v>287</v>
      </c>
      <c r="F443" s="124">
        <v>4831.0259999999998</v>
      </c>
      <c r="G443" s="124">
        <v>4831.6000000000004</v>
      </c>
      <c r="H443" s="124">
        <v>4728.3</v>
      </c>
    </row>
    <row r="444" spans="1:8" ht="72">
      <c r="A444" s="9" t="s">
        <v>252</v>
      </c>
      <c r="B444" s="9" t="s">
        <v>281</v>
      </c>
      <c r="C444" s="8" t="s">
        <v>143</v>
      </c>
      <c r="D444" s="9"/>
      <c r="E444" s="16" t="s">
        <v>172</v>
      </c>
      <c r="F444" s="105">
        <f>F448+F445+F451+F454</f>
        <v>51649.777000000002</v>
      </c>
      <c r="G444" s="105">
        <f>G448+G445+G451</f>
        <v>46155.710999999996</v>
      </c>
      <c r="H444" s="105">
        <f>H448+H445+H451</f>
        <v>47339.822</v>
      </c>
    </row>
    <row r="445" spans="1:8" ht="60">
      <c r="A445" s="9" t="s">
        <v>252</v>
      </c>
      <c r="B445" s="9" t="s">
        <v>281</v>
      </c>
      <c r="C445" s="8" t="s">
        <v>698</v>
      </c>
      <c r="D445" s="9"/>
      <c r="E445" s="16" t="s">
        <v>697</v>
      </c>
      <c r="F445" s="105">
        <f t="shared" ref="F445:H446" si="75">F446</f>
        <v>42893</v>
      </c>
      <c r="G445" s="105">
        <f t="shared" si="75"/>
        <v>42163.110999999997</v>
      </c>
      <c r="H445" s="105">
        <f t="shared" si="75"/>
        <v>43347.222000000002</v>
      </c>
    </row>
    <row r="446" spans="1:8" ht="48">
      <c r="A446" s="9" t="s">
        <v>252</v>
      </c>
      <c r="B446" s="9" t="s">
        <v>281</v>
      </c>
      <c r="C446" s="8" t="s">
        <v>698</v>
      </c>
      <c r="D446" s="21" t="s">
        <v>283</v>
      </c>
      <c r="E446" s="134" t="s">
        <v>646</v>
      </c>
      <c r="F446" s="105">
        <f t="shared" si="75"/>
        <v>42893</v>
      </c>
      <c r="G446" s="105">
        <f t="shared" si="75"/>
        <v>42163.110999999997</v>
      </c>
      <c r="H446" s="105">
        <f t="shared" si="75"/>
        <v>43347.222000000002</v>
      </c>
    </row>
    <row r="447" spans="1:8" ht="72">
      <c r="A447" s="9" t="s">
        <v>252</v>
      </c>
      <c r="B447" s="9" t="s">
        <v>281</v>
      </c>
      <c r="C447" s="8" t="s">
        <v>698</v>
      </c>
      <c r="D447" s="9" t="s">
        <v>385</v>
      </c>
      <c r="E447" s="16" t="s">
        <v>287</v>
      </c>
      <c r="F447" s="124">
        <v>42893</v>
      </c>
      <c r="G447" s="124">
        <v>42163.110999999997</v>
      </c>
      <c r="H447" s="124">
        <v>43347.222000000002</v>
      </c>
    </row>
    <row r="448" spans="1:8" ht="36">
      <c r="A448" s="9" t="s">
        <v>252</v>
      </c>
      <c r="B448" s="9" t="s">
        <v>281</v>
      </c>
      <c r="C448" s="8" t="s">
        <v>461</v>
      </c>
      <c r="D448" s="9"/>
      <c r="E448" s="16" t="s">
        <v>723</v>
      </c>
      <c r="F448" s="105">
        <f t="shared" ref="F448:H455" si="76">F449</f>
        <v>7832.1350000000002</v>
      </c>
      <c r="G448" s="105">
        <f t="shared" si="76"/>
        <v>3464.6</v>
      </c>
      <c r="H448" s="105">
        <f t="shared" si="76"/>
        <v>3464.6</v>
      </c>
    </row>
    <row r="449" spans="1:8" ht="48">
      <c r="A449" s="9" t="s">
        <v>252</v>
      </c>
      <c r="B449" s="9" t="s">
        <v>281</v>
      </c>
      <c r="C449" s="8" t="s">
        <v>461</v>
      </c>
      <c r="D449" s="21" t="s">
        <v>283</v>
      </c>
      <c r="E449" s="134" t="s">
        <v>646</v>
      </c>
      <c r="F449" s="105">
        <f t="shared" si="76"/>
        <v>7832.1350000000002</v>
      </c>
      <c r="G449" s="105">
        <f t="shared" si="76"/>
        <v>3464.6</v>
      </c>
      <c r="H449" s="105">
        <f t="shared" si="76"/>
        <v>3464.6</v>
      </c>
    </row>
    <row r="450" spans="1:8" ht="72">
      <c r="A450" s="9" t="s">
        <v>252</v>
      </c>
      <c r="B450" s="9" t="s">
        <v>281</v>
      </c>
      <c r="C450" s="8" t="s">
        <v>461</v>
      </c>
      <c r="D450" s="9" t="s">
        <v>385</v>
      </c>
      <c r="E450" s="16" t="s">
        <v>287</v>
      </c>
      <c r="F450" s="105">
        <v>7832.1350000000002</v>
      </c>
      <c r="G450" s="105">
        <v>3464.6</v>
      </c>
      <c r="H450" s="105">
        <v>3464.6</v>
      </c>
    </row>
    <row r="451" spans="1:8" ht="48">
      <c r="A451" s="9" t="s">
        <v>252</v>
      </c>
      <c r="B451" s="9" t="s">
        <v>281</v>
      </c>
      <c r="C451" s="8" t="s">
        <v>462</v>
      </c>
      <c r="D451" s="9"/>
      <c r="E451" s="16" t="s">
        <v>724</v>
      </c>
      <c r="F451" s="105">
        <f>F452</f>
        <v>528</v>
      </c>
      <c r="G451" s="105">
        <f t="shared" si="76"/>
        <v>528</v>
      </c>
      <c r="H451" s="105">
        <f t="shared" si="76"/>
        <v>528</v>
      </c>
    </row>
    <row r="452" spans="1:8" ht="48">
      <c r="A452" s="9" t="s">
        <v>252</v>
      </c>
      <c r="B452" s="9" t="s">
        <v>281</v>
      </c>
      <c r="C452" s="8" t="s">
        <v>462</v>
      </c>
      <c r="D452" s="21" t="s">
        <v>283</v>
      </c>
      <c r="E452" s="134" t="s">
        <v>646</v>
      </c>
      <c r="F452" s="105">
        <f>F453</f>
        <v>528</v>
      </c>
      <c r="G452" s="105">
        <f t="shared" si="76"/>
        <v>528</v>
      </c>
      <c r="H452" s="105">
        <f t="shared" si="76"/>
        <v>528</v>
      </c>
    </row>
    <row r="453" spans="1:8" ht="72">
      <c r="A453" s="9" t="s">
        <v>252</v>
      </c>
      <c r="B453" s="9" t="s">
        <v>281</v>
      </c>
      <c r="C453" s="8" t="s">
        <v>462</v>
      </c>
      <c r="D453" s="9" t="s">
        <v>385</v>
      </c>
      <c r="E453" s="16" t="s">
        <v>287</v>
      </c>
      <c r="F453" s="105">
        <v>528</v>
      </c>
      <c r="G453" s="105">
        <v>528</v>
      </c>
      <c r="H453" s="105">
        <v>528</v>
      </c>
    </row>
    <row r="454" spans="1:8" ht="36">
      <c r="A454" s="9" t="s">
        <v>252</v>
      </c>
      <c r="B454" s="9" t="s">
        <v>281</v>
      </c>
      <c r="C454" s="8" t="s">
        <v>906</v>
      </c>
      <c r="D454" s="9"/>
      <c r="E454" s="16" t="s">
        <v>889</v>
      </c>
      <c r="F454" s="105">
        <f>F455</f>
        <v>396.642</v>
      </c>
      <c r="G454" s="105">
        <f t="shared" si="76"/>
        <v>0</v>
      </c>
      <c r="H454" s="105">
        <f t="shared" si="76"/>
        <v>0</v>
      </c>
    </row>
    <row r="455" spans="1:8" ht="48">
      <c r="A455" s="9" t="s">
        <v>252</v>
      </c>
      <c r="B455" s="9" t="s">
        <v>281</v>
      </c>
      <c r="C455" s="8" t="s">
        <v>906</v>
      </c>
      <c r="D455" s="21" t="s">
        <v>283</v>
      </c>
      <c r="E455" s="134" t="s">
        <v>646</v>
      </c>
      <c r="F455" s="105">
        <f>F456</f>
        <v>396.642</v>
      </c>
      <c r="G455" s="105">
        <f t="shared" si="76"/>
        <v>0</v>
      </c>
      <c r="H455" s="105">
        <f t="shared" si="76"/>
        <v>0</v>
      </c>
    </row>
    <row r="456" spans="1:8" ht="72">
      <c r="A456" s="9" t="s">
        <v>252</v>
      </c>
      <c r="B456" s="9" t="s">
        <v>281</v>
      </c>
      <c r="C456" s="8" t="s">
        <v>906</v>
      </c>
      <c r="D456" s="9" t="s">
        <v>385</v>
      </c>
      <c r="E456" s="16" t="s">
        <v>287</v>
      </c>
      <c r="F456" s="105">
        <v>396.642</v>
      </c>
      <c r="G456" s="105">
        <v>0</v>
      </c>
      <c r="H456" s="105">
        <v>0</v>
      </c>
    </row>
    <row r="457" spans="1:8" ht="60">
      <c r="A457" s="9" t="s">
        <v>252</v>
      </c>
      <c r="B457" s="9" t="s">
        <v>281</v>
      </c>
      <c r="C457" s="8" t="s">
        <v>726</v>
      </c>
      <c r="D457" s="9"/>
      <c r="E457" s="16" t="s">
        <v>779</v>
      </c>
      <c r="F457" s="105">
        <f>F461+F458</f>
        <v>1120.433</v>
      </c>
      <c r="G457" s="105">
        <f>G461+G458</f>
        <v>1120.433</v>
      </c>
      <c r="H457" s="105">
        <f>H461+H458</f>
        <v>1120.433</v>
      </c>
    </row>
    <row r="458" spans="1:8" ht="36">
      <c r="A458" s="9" t="s">
        <v>252</v>
      </c>
      <c r="B458" s="9" t="s">
        <v>281</v>
      </c>
      <c r="C458" s="8" t="s">
        <v>783</v>
      </c>
      <c r="D458" s="9"/>
      <c r="E458" s="16" t="s">
        <v>666</v>
      </c>
      <c r="F458" s="123">
        <f t="shared" ref="F458:H459" si="77">F459</f>
        <v>932.2</v>
      </c>
      <c r="G458" s="123">
        <f t="shared" si="77"/>
        <v>932.2</v>
      </c>
      <c r="H458" s="123">
        <f t="shared" si="77"/>
        <v>932.2</v>
      </c>
    </row>
    <row r="459" spans="1:8" ht="48">
      <c r="A459" s="9" t="s">
        <v>252</v>
      </c>
      <c r="B459" s="9" t="s">
        <v>281</v>
      </c>
      <c r="C459" s="8" t="s">
        <v>783</v>
      </c>
      <c r="D459" s="21" t="s">
        <v>283</v>
      </c>
      <c r="E459" s="134" t="s">
        <v>646</v>
      </c>
      <c r="F459" s="123">
        <f t="shared" si="77"/>
        <v>932.2</v>
      </c>
      <c r="G459" s="123">
        <f t="shared" si="77"/>
        <v>932.2</v>
      </c>
      <c r="H459" s="123">
        <f t="shared" si="77"/>
        <v>932.2</v>
      </c>
    </row>
    <row r="460" spans="1:8" ht="24">
      <c r="A460" s="9" t="s">
        <v>252</v>
      </c>
      <c r="B460" s="9" t="s">
        <v>281</v>
      </c>
      <c r="C460" s="8" t="s">
        <v>783</v>
      </c>
      <c r="D460" s="9">
        <v>612</v>
      </c>
      <c r="E460" s="16" t="s">
        <v>532</v>
      </c>
      <c r="F460" s="123">
        <v>932.2</v>
      </c>
      <c r="G460" s="123">
        <v>932.2</v>
      </c>
      <c r="H460" s="123">
        <v>932.2</v>
      </c>
    </row>
    <row r="461" spans="1:8" ht="60">
      <c r="A461" s="9" t="s">
        <v>252</v>
      </c>
      <c r="B461" s="9" t="s">
        <v>281</v>
      </c>
      <c r="C461" s="8" t="s">
        <v>725</v>
      </c>
      <c r="D461" s="9"/>
      <c r="E461" s="16" t="s">
        <v>655</v>
      </c>
      <c r="F461" s="105">
        <f t="shared" ref="F461:H462" si="78">F462</f>
        <v>188.233</v>
      </c>
      <c r="G461" s="105">
        <f t="shared" si="78"/>
        <v>188.233</v>
      </c>
      <c r="H461" s="105">
        <f t="shared" si="78"/>
        <v>188.233</v>
      </c>
    </row>
    <row r="462" spans="1:8" ht="48">
      <c r="A462" s="9" t="s">
        <v>252</v>
      </c>
      <c r="B462" s="9" t="s">
        <v>281</v>
      </c>
      <c r="C462" s="8" t="s">
        <v>725</v>
      </c>
      <c r="D462" s="21" t="s">
        <v>283</v>
      </c>
      <c r="E462" s="134" t="s">
        <v>646</v>
      </c>
      <c r="F462" s="105">
        <f t="shared" si="78"/>
        <v>188.233</v>
      </c>
      <c r="G462" s="105">
        <f t="shared" si="78"/>
        <v>188.233</v>
      </c>
      <c r="H462" s="105">
        <f t="shared" si="78"/>
        <v>188.233</v>
      </c>
    </row>
    <row r="463" spans="1:8" ht="24">
      <c r="A463" s="9" t="s">
        <v>252</v>
      </c>
      <c r="B463" s="9" t="s">
        <v>281</v>
      </c>
      <c r="C463" s="8" t="s">
        <v>725</v>
      </c>
      <c r="D463" s="9">
        <v>612</v>
      </c>
      <c r="E463" s="16" t="s">
        <v>532</v>
      </c>
      <c r="F463" s="124">
        <v>188.233</v>
      </c>
      <c r="G463" s="124">
        <v>188.233</v>
      </c>
      <c r="H463" s="124">
        <v>188.233</v>
      </c>
    </row>
    <row r="464" spans="1:8" ht="72">
      <c r="A464" s="9" t="s">
        <v>252</v>
      </c>
      <c r="B464" s="9" t="s">
        <v>281</v>
      </c>
      <c r="C464" s="8" t="s">
        <v>952</v>
      </c>
      <c r="D464" s="9"/>
      <c r="E464" s="16" t="s">
        <v>949</v>
      </c>
      <c r="F464" s="124">
        <f>F465</f>
        <v>487.69</v>
      </c>
      <c r="G464" s="124">
        <f t="shared" ref="G464:H466" si="79">G465</f>
        <v>471.71</v>
      </c>
      <c r="H464" s="124">
        <f t="shared" si="79"/>
        <v>0</v>
      </c>
    </row>
    <row r="465" spans="1:8" ht="60">
      <c r="A465" s="9" t="s">
        <v>252</v>
      </c>
      <c r="B465" s="9" t="s">
        <v>281</v>
      </c>
      <c r="C465" s="8" t="s">
        <v>951</v>
      </c>
      <c r="D465" s="9"/>
      <c r="E465" s="16" t="s">
        <v>950</v>
      </c>
      <c r="F465" s="124">
        <f>F466</f>
        <v>487.69</v>
      </c>
      <c r="G465" s="124">
        <f t="shared" si="79"/>
        <v>471.71</v>
      </c>
      <c r="H465" s="124">
        <f t="shared" si="79"/>
        <v>0</v>
      </c>
    </row>
    <row r="466" spans="1:8" ht="36">
      <c r="A466" s="9" t="s">
        <v>252</v>
      </c>
      <c r="B466" s="9" t="s">
        <v>281</v>
      </c>
      <c r="C466" s="8" t="s">
        <v>951</v>
      </c>
      <c r="D466" s="9">
        <v>400</v>
      </c>
      <c r="E466" s="16" t="s">
        <v>404</v>
      </c>
      <c r="F466" s="124">
        <f>F467</f>
        <v>487.69</v>
      </c>
      <c r="G466" s="124">
        <f t="shared" si="79"/>
        <v>471.71</v>
      </c>
      <c r="H466" s="124">
        <f t="shared" si="79"/>
        <v>0</v>
      </c>
    </row>
    <row r="467" spans="1:8" ht="48">
      <c r="A467" s="9" t="s">
        <v>252</v>
      </c>
      <c r="B467" s="9" t="s">
        <v>281</v>
      </c>
      <c r="C467" s="8" t="s">
        <v>951</v>
      </c>
      <c r="D467" s="9">
        <v>414</v>
      </c>
      <c r="E467" s="16" t="s">
        <v>403</v>
      </c>
      <c r="F467" s="124">
        <v>487.69</v>
      </c>
      <c r="G467" s="124">
        <v>471.71</v>
      </c>
      <c r="H467" s="124">
        <v>0</v>
      </c>
    </row>
    <row r="468" spans="1:8" ht="48">
      <c r="A468" s="9" t="s">
        <v>252</v>
      </c>
      <c r="B468" s="9" t="s">
        <v>281</v>
      </c>
      <c r="C468" s="8" t="s">
        <v>386</v>
      </c>
      <c r="D468" s="9"/>
      <c r="E468" s="16" t="s">
        <v>702</v>
      </c>
      <c r="F468" s="105">
        <f t="shared" ref="F468:H469" si="80">F469</f>
        <v>1190.04</v>
      </c>
      <c r="G468" s="105">
        <f t="shared" si="80"/>
        <v>0</v>
      </c>
      <c r="H468" s="105">
        <f t="shared" si="80"/>
        <v>0</v>
      </c>
    </row>
    <row r="469" spans="1:8" ht="60">
      <c r="A469" s="9" t="s">
        <v>252</v>
      </c>
      <c r="B469" s="9" t="s">
        <v>281</v>
      </c>
      <c r="C469" s="8" t="s">
        <v>890</v>
      </c>
      <c r="D469" s="9"/>
      <c r="E469" s="16" t="s">
        <v>891</v>
      </c>
      <c r="F469" s="105">
        <f t="shared" si="80"/>
        <v>1190.04</v>
      </c>
      <c r="G469" s="105">
        <f t="shared" si="80"/>
        <v>0</v>
      </c>
      <c r="H469" s="105">
        <f t="shared" si="80"/>
        <v>0</v>
      </c>
    </row>
    <row r="470" spans="1:8" ht="60">
      <c r="A470" s="9" t="s">
        <v>252</v>
      </c>
      <c r="B470" s="9" t="s">
        <v>281</v>
      </c>
      <c r="C470" s="8" t="s">
        <v>892</v>
      </c>
      <c r="D470" s="9"/>
      <c r="E470" s="16" t="s">
        <v>893</v>
      </c>
      <c r="F470" s="105">
        <f>F471+F474</f>
        <v>1190.04</v>
      </c>
      <c r="G470" s="105">
        <f>G471+G474</f>
        <v>0</v>
      </c>
      <c r="H470" s="105">
        <f>H471+H474</f>
        <v>0</v>
      </c>
    </row>
    <row r="471" spans="1:8" ht="48">
      <c r="A471" s="9" t="s">
        <v>252</v>
      </c>
      <c r="B471" s="9" t="s">
        <v>281</v>
      </c>
      <c r="C471" s="8" t="s">
        <v>894</v>
      </c>
      <c r="D471" s="9"/>
      <c r="E471" s="16" t="s">
        <v>895</v>
      </c>
      <c r="F471" s="105">
        <f t="shared" ref="F471:H475" si="81">F472</f>
        <v>19.934000000000001</v>
      </c>
      <c r="G471" s="105">
        <f t="shared" si="81"/>
        <v>0</v>
      </c>
      <c r="H471" s="105">
        <f t="shared" si="81"/>
        <v>0</v>
      </c>
    </row>
    <row r="472" spans="1:8" ht="48">
      <c r="A472" s="9" t="s">
        <v>252</v>
      </c>
      <c r="B472" s="9" t="s">
        <v>281</v>
      </c>
      <c r="C472" s="8" t="s">
        <v>894</v>
      </c>
      <c r="D472" s="21" t="s">
        <v>283</v>
      </c>
      <c r="E472" s="134" t="s">
        <v>646</v>
      </c>
      <c r="F472" s="105">
        <f t="shared" si="81"/>
        <v>19.934000000000001</v>
      </c>
      <c r="G472" s="105">
        <f t="shared" si="81"/>
        <v>0</v>
      </c>
      <c r="H472" s="105">
        <f t="shared" si="81"/>
        <v>0</v>
      </c>
    </row>
    <row r="473" spans="1:8" ht="24">
      <c r="A473" s="9" t="s">
        <v>252</v>
      </c>
      <c r="B473" s="9" t="s">
        <v>281</v>
      </c>
      <c r="C473" s="8" t="s">
        <v>894</v>
      </c>
      <c r="D473" s="9">
        <v>612</v>
      </c>
      <c r="E473" s="16" t="s">
        <v>532</v>
      </c>
      <c r="F473" s="105">
        <v>19.934000000000001</v>
      </c>
      <c r="G473" s="105">
        <v>0</v>
      </c>
      <c r="H473" s="105">
        <v>0</v>
      </c>
    </row>
    <row r="474" spans="1:8" ht="72">
      <c r="A474" s="9" t="s">
        <v>252</v>
      </c>
      <c r="B474" s="9" t="s">
        <v>281</v>
      </c>
      <c r="C474" s="8" t="s">
        <v>899</v>
      </c>
      <c r="D474" s="89"/>
      <c r="E474" s="146" t="s">
        <v>898</v>
      </c>
      <c r="F474" s="105">
        <f t="shared" si="81"/>
        <v>1170.106</v>
      </c>
      <c r="G474" s="105">
        <f t="shared" si="81"/>
        <v>0</v>
      </c>
      <c r="H474" s="105">
        <f t="shared" si="81"/>
        <v>0</v>
      </c>
    </row>
    <row r="475" spans="1:8" ht="48">
      <c r="A475" s="9" t="s">
        <v>252</v>
      </c>
      <c r="B475" s="9" t="s">
        <v>281</v>
      </c>
      <c r="C475" s="8" t="s">
        <v>899</v>
      </c>
      <c r="D475" s="21" t="s">
        <v>283</v>
      </c>
      <c r="E475" s="134" t="s">
        <v>646</v>
      </c>
      <c r="F475" s="105">
        <f t="shared" si="81"/>
        <v>1170.106</v>
      </c>
      <c r="G475" s="105">
        <f t="shared" si="81"/>
        <v>0</v>
      </c>
      <c r="H475" s="105">
        <f t="shared" si="81"/>
        <v>0</v>
      </c>
    </row>
    <row r="476" spans="1:8" ht="24">
      <c r="A476" s="9" t="s">
        <v>252</v>
      </c>
      <c r="B476" s="9" t="s">
        <v>281</v>
      </c>
      <c r="C476" s="8" t="s">
        <v>899</v>
      </c>
      <c r="D476" s="9">
        <v>612</v>
      </c>
      <c r="E476" s="16" t="s">
        <v>532</v>
      </c>
      <c r="F476" s="105">
        <v>1170.106</v>
      </c>
      <c r="G476" s="105">
        <v>0</v>
      </c>
      <c r="H476" s="105">
        <v>0</v>
      </c>
    </row>
    <row r="477" spans="1:8" ht="24">
      <c r="A477" s="9" t="s">
        <v>252</v>
      </c>
      <c r="B477" s="9" t="s">
        <v>281</v>
      </c>
      <c r="C477" s="8" t="s">
        <v>130</v>
      </c>
      <c r="D477" s="9"/>
      <c r="E477" s="16" t="s">
        <v>67</v>
      </c>
      <c r="F477" s="105">
        <f>F478</f>
        <v>584.91999999999996</v>
      </c>
      <c r="G477" s="105">
        <f t="shared" ref="G477:H480" si="82">G478</f>
        <v>0</v>
      </c>
      <c r="H477" s="105">
        <f t="shared" si="82"/>
        <v>0</v>
      </c>
    </row>
    <row r="478" spans="1:8" ht="48">
      <c r="A478" s="9" t="s">
        <v>252</v>
      </c>
      <c r="B478" s="9" t="s">
        <v>281</v>
      </c>
      <c r="C478" s="8" t="s">
        <v>387</v>
      </c>
      <c r="D478" s="8"/>
      <c r="E478" s="16" t="s">
        <v>388</v>
      </c>
      <c r="F478" s="105">
        <f>F479</f>
        <v>584.91999999999996</v>
      </c>
      <c r="G478" s="105">
        <f t="shared" si="82"/>
        <v>0</v>
      </c>
      <c r="H478" s="105">
        <f t="shared" si="82"/>
        <v>0</v>
      </c>
    </row>
    <row r="479" spans="1:8" ht="24">
      <c r="A479" s="9" t="s">
        <v>252</v>
      </c>
      <c r="B479" s="9" t="s">
        <v>281</v>
      </c>
      <c r="C479" s="8" t="s">
        <v>940</v>
      </c>
      <c r="D479" s="8"/>
      <c r="E479" s="16" t="s">
        <v>941</v>
      </c>
      <c r="F479" s="105">
        <f>F480</f>
        <v>584.91999999999996</v>
      </c>
      <c r="G479" s="105">
        <f t="shared" si="82"/>
        <v>0</v>
      </c>
      <c r="H479" s="105">
        <f t="shared" si="82"/>
        <v>0</v>
      </c>
    </row>
    <row r="480" spans="1:8" ht="72">
      <c r="A480" s="9" t="s">
        <v>252</v>
      </c>
      <c r="B480" s="9" t="s">
        <v>281</v>
      </c>
      <c r="C480" s="8" t="s">
        <v>940</v>
      </c>
      <c r="D480" s="18" t="s">
        <v>283</v>
      </c>
      <c r="E480" s="134" t="s">
        <v>284</v>
      </c>
      <c r="F480" s="105">
        <f>F481</f>
        <v>584.91999999999996</v>
      </c>
      <c r="G480" s="105">
        <f t="shared" si="82"/>
        <v>0</v>
      </c>
      <c r="H480" s="105">
        <f t="shared" si="82"/>
        <v>0</v>
      </c>
    </row>
    <row r="481" spans="1:11" ht="84">
      <c r="A481" s="9" t="s">
        <v>252</v>
      </c>
      <c r="B481" s="9" t="s">
        <v>281</v>
      </c>
      <c r="C481" s="8" t="s">
        <v>940</v>
      </c>
      <c r="D481" s="9" t="s">
        <v>385</v>
      </c>
      <c r="E481" s="16" t="s">
        <v>623</v>
      </c>
      <c r="F481" s="105">
        <v>584.91999999999996</v>
      </c>
      <c r="G481" s="105">
        <v>0</v>
      </c>
      <c r="H481" s="105">
        <v>0</v>
      </c>
    </row>
    <row r="482" spans="1:11" s="194" customFormat="1" ht="24">
      <c r="A482" s="75" t="s">
        <v>252</v>
      </c>
      <c r="B482" s="75" t="s">
        <v>307</v>
      </c>
      <c r="C482" s="75"/>
      <c r="D482" s="76"/>
      <c r="E482" s="95" t="s">
        <v>335</v>
      </c>
      <c r="F482" s="117">
        <f>F483+F508+F526</f>
        <v>132727.95799999998</v>
      </c>
      <c r="G482" s="117">
        <f>G483+G508</f>
        <v>129973.73599999999</v>
      </c>
      <c r="H482" s="117">
        <f>H483+H508</f>
        <v>130007.73699999999</v>
      </c>
    </row>
    <row r="483" spans="1:11" s="194" customFormat="1" ht="36">
      <c r="A483" s="8" t="s">
        <v>252</v>
      </c>
      <c r="B483" s="8" t="s">
        <v>307</v>
      </c>
      <c r="C483" s="8" t="s">
        <v>138</v>
      </c>
      <c r="D483" s="9"/>
      <c r="E483" s="16" t="s">
        <v>718</v>
      </c>
      <c r="F483" s="105">
        <f>F484</f>
        <v>92213.960999999996</v>
      </c>
      <c r="G483" s="105">
        <f>G484</f>
        <v>91344.334999999992</v>
      </c>
      <c r="H483" s="105">
        <f>H484</f>
        <v>91378.335999999996</v>
      </c>
    </row>
    <row r="484" spans="1:11" s="194" customFormat="1" ht="24">
      <c r="A484" s="8" t="s">
        <v>252</v>
      </c>
      <c r="B484" s="8" t="s">
        <v>307</v>
      </c>
      <c r="C484" s="8" t="s">
        <v>144</v>
      </c>
      <c r="D484" s="9"/>
      <c r="E484" s="16" t="s">
        <v>174</v>
      </c>
      <c r="F484" s="105">
        <f>F485+F504</f>
        <v>92213.960999999996</v>
      </c>
      <c r="G484" s="105">
        <f>G485+G504</f>
        <v>91344.334999999992</v>
      </c>
      <c r="H484" s="105">
        <f>H485+H504</f>
        <v>91378.335999999996</v>
      </c>
    </row>
    <row r="485" spans="1:11" s="194" customFormat="1" ht="72">
      <c r="A485" s="8" t="s">
        <v>252</v>
      </c>
      <c r="B485" s="8" t="s">
        <v>307</v>
      </c>
      <c r="C485" s="8" t="s">
        <v>145</v>
      </c>
      <c r="D485" s="9"/>
      <c r="E485" s="16" t="s">
        <v>151</v>
      </c>
      <c r="F485" s="105">
        <f>F486+F495+F498+F489+F492+F501</f>
        <v>91485.928</v>
      </c>
      <c r="G485" s="105">
        <f>G486+G495+G498+G489+G492+G501</f>
        <v>90616.301999999996</v>
      </c>
      <c r="H485" s="105">
        <f>H486+H495+H498+H489+H492+H501</f>
        <v>90650.303</v>
      </c>
    </row>
    <row r="486" spans="1:11" s="194" customFormat="1" ht="36">
      <c r="A486" s="8" t="s">
        <v>252</v>
      </c>
      <c r="B486" s="8" t="s">
        <v>307</v>
      </c>
      <c r="C486" s="8" t="s">
        <v>468</v>
      </c>
      <c r="D486" s="9"/>
      <c r="E486" s="16" t="s">
        <v>539</v>
      </c>
      <c r="F486" s="105">
        <f t="shared" ref="F486:H487" si="83">F487</f>
        <v>73897.95</v>
      </c>
      <c r="G486" s="105">
        <f t="shared" si="83"/>
        <v>74056.323999999993</v>
      </c>
      <c r="H486" s="105">
        <f t="shared" si="83"/>
        <v>74090.324999999997</v>
      </c>
    </row>
    <row r="487" spans="1:11" s="194" customFormat="1" ht="48">
      <c r="A487" s="8" t="s">
        <v>252</v>
      </c>
      <c r="B487" s="8" t="s">
        <v>307</v>
      </c>
      <c r="C487" s="8" t="s">
        <v>468</v>
      </c>
      <c r="D487" s="21" t="s">
        <v>283</v>
      </c>
      <c r="E487" s="134" t="s">
        <v>646</v>
      </c>
      <c r="F487" s="105">
        <f t="shared" si="83"/>
        <v>73897.95</v>
      </c>
      <c r="G487" s="105">
        <f t="shared" si="83"/>
        <v>74056.323999999993</v>
      </c>
      <c r="H487" s="105">
        <f t="shared" si="83"/>
        <v>74090.324999999997</v>
      </c>
    </row>
    <row r="488" spans="1:11" s="194" customFormat="1" ht="84">
      <c r="A488" s="8" t="s">
        <v>252</v>
      </c>
      <c r="B488" s="8" t="s">
        <v>307</v>
      </c>
      <c r="C488" s="8" t="s">
        <v>468</v>
      </c>
      <c r="D488" s="9" t="s">
        <v>385</v>
      </c>
      <c r="E488" s="16" t="s">
        <v>623</v>
      </c>
      <c r="F488" s="105">
        <v>73897.95</v>
      </c>
      <c r="G488" s="105">
        <v>74056.323999999993</v>
      </c>
      <c r="H488" s="105">
        <v>74090.324999999997</v>
      </c>
      <c r="K488" s="155"/>
    </row>
    <row r="489" spans="1:11" s="194" customFormat="1" ht="48">
      <c r="A489" s="8" t="s">
        <v>252</v>
      </c>
      <c r="B489" s="8" t="s">
        <v>307</v>
      </c>
      <c r="C489" s="8" t="s">
        <v>469</v>
      </c>
      <c r="D489" s="9"/>
      <c r="E489" s="16" t="s">
        <v>368</v>
      </c>
      <c r="F489" s="105">
        <f t="shared" ref="F489:H490" si="84">F490</f>
        <v>595.5</v>
      </c>
      <c r="G489" s="105">
        <f t="shared" si="84"/>
        <v>0</v>
      </c>
      <c r="H489" s="105">
        <f t="shared" si="84"/>
        <v>0</v>
      </c>
    </row>
    <row r="490" spans="1:11" s="194" customFormat="1" ht="48">
      <c r="A490" s="8" t="s">
        <v>252</v>
      </c>
      <c r="B490" s="8" t="s">
        <v>307</v>
      </c>
      <c r="C490" s="8" t="s">
        <v>469</v>
      </c>
      <c r="D490" s="21" t="s">
        <v>283</v>
      </c>
      <c r="E490" s="134" t="s">
        <v>646</v>
      </c>
      <c r="F490" s="105">
        <f t="shared" si="84"/>
        <v>595.5</v>
      </c>
      <c r="G490" s="105">
        <f t="shared" si="84"/>
        <v>0</v>
      </c>
      <c r="H490" s="105">
        <f t="shared" si="84"/>
        <v>0</v>
      </c>
    </row>
    <row r="491" spans="1:11" s="194" customFormat="1" ht="24">
      <c r="A491" s="8" t="s">
        <v>252</v>
      </c>
      <c r="B491" s="8" t="s">
        <v>307</v>
      </c>
      <c r="C491" s="8" t="s">
        <v>469</v>
      </c>
      <c r="D491" s="9">
        <v>612</v>
      </c>
      <c r="E491" s="16" t="s">
        <v>532</v>
      </c>
      <c r="F491" s="105">
        <v>595.5</v>
      </c>
      <c r="G491" s="105">
        <v>0</v>
      </c>
      <c r="H491" s="105">
        <v>0</v>
      </c>
    </row>
    <row r="492" spans="1:11" s="194" customFormat="1" ht="36">
      <c r="A492" s="8" t="s">
        <v>252</v>
      </c>
      <c r="B492" s="8" t="s">
        <v>307</v>
      </c>
      <c r="C492" s="8" t="s">
        <v>573</v>
      </c>
      <c r="D492" s="9"/>
      <c r="E492" s="16" t="s">
        <v>818</v>
      </c>
      <c r="F492" s="105">
        <f t="shared" ref="F492:H493" si="85">F493</f>
        <v>316.5</v>
      </c>
      <c r="G492" s="105">
        <f t="shared" si="85"/>
        <v>0</v>
      </c>
      <c r="H492" s="105">
        <f t="shared" si="85"/>
        <v>0</v>
      </c>
    </row>
    <row r="493" spans="1:11" s="194" customFormat="1" ht="48">
      <c r="A493" s="8" t="s">
        <v>252</v>
      </c>
      <c r="B493" s="8" t="s">
        <v>307</v>
      </c>
      <c r="C493" s="8" t="s">
        <v>573</v>
      </c>
      <c r="D493" s="21" t="s">
        <v>283</v>
      </c>
      <c r="E493" s="134" t="s">
        <v>646</v>
      </c>
      <c r="F493" s="105">
        <f t="shared" si="85"/>
        <v>316.5</v>
      </c>
      <c r="G493" s="105">
        <f t="shared" si="85"/>
        <v>0</v>
      </c>
      <c r="H493" s="105">
        <f t="shared" si="85"/>
        <v>0</v>
      </c>
    </row>
    <row r="494" spans="1:11" s="194" customFormat="1" ht="24">
      <c r="A494" s="8" t="s">
        <v>252</v>
      </c>
      <c r="B494" s="8" t="s">
        <v>307</v>
      </c>
      <c r="C494" s="8" t="s">
        <v>573</v>
      </c>
      <c r="D494" s="9">
        <v>612</v>
      </c>
      <c r="E494" s="16" t="s">
        <v>532</v>
      </c>
      <c r="F494" s="105">
        <v>316.5</v>
      </c>
      <c r="G494" s="105">
        <v>0</v>
      </c>
      <c r="H494" s="105">
        <v>0</v>
      </c>
    </row>
    <row r="495" spans="1:11" s="194" customFormat="1" ht="48">
      <c r="A495" s="8" t="s">
        <v>252</v>
      </c>
      <c r="B495" s="8" t="s">
        <v>307</v>
      </c>
      <c r="C495" s="8" t="s">
        <v>208</v>
      </c>
      <c r="D495" s="9"/>
      <c r="E495" s="16" t="s">
        <v>347</v>
      </c>
      <c r="F495" s="105">
        <f t="shared" ref="F495:H496" si="86">F496</f>
        <v>16394.378000000001</v>
      </c>
      <c r="G495" s="105">
        <f t="shared" si="86"/>
        <v>16394.378000000001</v>
      </c>
      <c r="H495" s="105">
        <f t="shared" si="86"/>
        <v>16394.378000000001</v>
      </c>
    </row>
    <row r="496" spans="1:11" s="194" customFormat="1" ht="48">
      <c r="A496" s="8" t="s">
        <v>252</v>
      </c>
      <c r="B496" s="8" t="s">
        <v>307</v>
      </c>
      <c r="C496" s="8" t="s">
        <v>208</v>
      </c>
      <c r="D496" s="18" t="s">
        <v>283</v>
      </c>
      <c r="E496" s="134" t="s">
        <v>646</v>
      </c>
      <c r="F496" s="105">
        <f t="shared" si="86"/>
        <v>16394.378000000001</v>
      </c>
      <c r="G496" s="105">
        <f t="shared" si="86"/>
        <v>16394.378000000001</v>
      </c>
      <c r="H496" s="105">
        <f t="shared" si="86"/>
        <v>16394.378000000001</v>
      </c>
    </row>
    <row r="497" spans="1:8" s="194" customFormat="1" ht="84">
      <c r="A497" s="8" t="s">
        <v>252</v>
      </c>
      <c r="B497" s="8" t="s">
        <v>307</v>
      </c>
      <c r="C497" s="8" t="s">
        <v>208</v>
      </c>
      <c r="D497" s="9" t="s">
        <v>385</v>
      </c>
      <c r="E497" s="16" t="s">
        <v>623</v>
      </c>
      <c r="F497" s="105">
        <v>16394.378000000001</v>
      </c>
      <c r="G497" s="105">
        <v>16394.378000000001</v>
      </c>
      <c r="H497" s="105">
        <v>16394.378000000001</v>
      </c>
    </row>
    <row r="498" spans="1:8" s="194" customFormat="1" ht="72">
      <c r="A498" s="8" t="s">
        <v>252</v>
      </c>
      <c r="B498" s="8" t="s">
        <v>307</v>
      </c>
      <c r="C498" s="8" t="s">
        <v>209</v>
      </c>
      <c r="D498" s="9"/>
      <c r="E498" s="16" t="s">
        <v>348</v>
      </c>
      <c r="F498" s="105">
        <f t="shared" ref="F498:H499" si="87">F499</f>
        <v>165.6</v>
      </c>
      <c r="G498" s="105">
        <f t="shared" si="87"/>
        <v>165.6</v>
      </c>
      <c r="H498" s="105">
        <f t="shared" si="87"/>
        <v>165.6</v>
      </c>
    </row>
    <row r="499" spans="1:8" s="194" customFormat="1" ht="48">
      <c r="A499" s="8" t="s">
        <v>252</v>
      </c>
      <c r="B499" s="8" t="s">
        <v>307</v>
      </c>
      <c r="C499" s="8" t="s">
        <v>209</v>
      </c>
      <c r="D499" s="18" t="s">
        <v>283</v>
      </c>
      <c r="E499" s="134" t="s">
        <v>646</v>
      </c>
      <c r="F499" s="105">
        <f t="shared" si="87"/>
        <v>165.6</v>
      </c>
      <c r="G499" s="105">
        <f t="shared" si="87"/>
        <v>165.6</v>
      </c>
      <c r="H499" s="105">
        <f t="shared" si="87"/>
        <v>165.6</v>
      </c>
    </row>
    <row r="500" spans="1:8" s="194" customFormat="1" ht="84">
      <c r="A500" s="8" t="s">
        <v>252</v>
      </c>
      <c r="B500" s="8" t="s">
        <v>307</v>
      </c>
      <c r="C500" s="8" t="s">
        <v>209</v>
      </c>
      <c r="D500" s="9" t="s">
        <v>385</v>
      </c>
      <c r="E500" s="16" t="s">
        <v>623</v>
      </c>
      <c r="F500" s="105">
        <v>165.6</v>
      </c>
      <c r="G500" s="105">
        <v>165.6</v>
      </c>
      <c r="H500" s="105">
        <v>165.6</v>
      </c>
    </row>
    <row r="501" spans="1:8" s="194" customFormat="1" ht="48">
      <c r="A501" s="8" t="s">
        <v>252</v>
      </c>
      <c r="B501" s="8" t="s">
        <v>307</v>
      </c>
      <c r="C501" s="8" t="s">
        <v>570</v>
      </c>
      <c r="D501" s="9"/>
      <c r="E501" s="16" t="s">
        <v>966</v>
      </c>
      <c r="F501" s="105">
        <f t="shared" ref="F501:H502" si="88">F502</f>
        <v>116</v>
      </c>
      <c r="G501" s="105">
        <f t="shared" si="88"/>
        <v>0</v>
      </c>
      <c r="H501" s="105">
        <f t="shared" si="88"/>
        <v>0</v>
      </c>
    </row>
    <row r="502" spans="1:8" s="194" customFormat="1" ht="60">
      <c r="A502" s="8" t="s">
        <v>252</v>
      </c>
      <c r="B502" s="8" t="s">
        <v>307</v>
      </c>
      <c r="C502" s="8" t="s">
        <v>570</v>
      </c>
      <c r="D502" s="21" t="s">
        <v>283</v>
      </c>
      <c r="E502" s="138" t="s">
        <v>177</v>
      </c>
      <c r="F502" s="105">
        <f t="shared" si="88"/>
        <v>116</v>
      </c>
      <c r="G502" s="105">
        <f t="shared" si="88"/>
        <v>0</v>
      </c>
      <c r="H502" s="105">
        <f t="shared" si="88"/>
        <v>0</v>
      </c>
    </row>
    <row r="503" spans="1:8" s="194" customFormat="1" ht="24">
      <c r="A503" s="8" t="s">
        <v>252</v>
      </c>
      <c r="B503" s="8" t="s">
        <v>307</v>
      </c>
      <c r="C503" s="8" t="s">
        <v>570</v>
      </c>
      <c r="D503" s="9">
        <v>612</v>
      </c>
      <c r="E503" s="16" t="s">
        <v>532</v>
      </c>
      <c r="F503" s="105">
        <v>116</v>
      </c>
      <c r="G503" s="105">
        <v>0</v>
      </c>
      <c r="H503" s="105">
        <v>0</v>
      </c>
    </row>
    <row r="504" spans="1:8" s="194" customFormat="1" ht="48">
      <c r="A504" s="8" t="s">
        <v>252</v>
      </c>
      <c r="B504" s="8" t="s">
        <v>307</v>
      </c>
      <c r="C504" s="8" t="s">
        <v>509</v>
      </c>
      <c r="D504" s="9"/>
      <c r="E504" s="143" t="s">
        <v>175</v>
      </c>
      <c r="F504" s="105">
        <f>F505</f>
        <v>728.03300000000002</v>
      </c>
      <c r="G504" s="105">
        <f t="shared" ref="G504:H506" si="89">G505</f>
        <v>728.03300000000002</v>
      </c>
      <c r="H504" s="105">
        <f t="shared" si="89"/>
        <v>728.03300000000002</v>
      </c>
    </row>
    <row r="505" spans="1:8" s="194" customFormat="1" ht="60">
      <c r="A505" s="8" t="s">
        <v>252</v>
      </c>
      <c r="B505" s="8" t="s">
        <v>307</v>
      </c>
      <c r="C505" s="8" t="s">
        <v>470</v>
      </c>
      <c r="D505" s="9"/>
      <c r="E505" s="143" t="s">
        <v>727</v>
      </c>
      <c r="F505" s="105">
        <f>F506</f>
        <v>728.03300000000002</v>
      </c>
      <c r="G505" s="105">
        <f t="shared" si="89"/>
        <v>728.03300000000002</v>
      </c>
      <c r="H505" s="105">
        <f t="shared" si="89"/>
        <v>728.03300000000002</v>
      </c>
    </row>
    <row r="506" spans="1:8" s="194" customFormat="1" ht="48">
      <c r="A506" s="8" t="s">
        <v>252</v>
      </c>
      <c r="B506" s="8" t="s">
        <v>307</v>
      </c>
      <c r="C506" s="8" t="s">
        <v>470</v>
      </c>
      <c r="D506" s="21" t="s">
        <v>283</v>
      </c>
      <c r="E506" s="134" t="s">
        <v>646</v>
      </c>
      <c r="F506" s="105">
        <f>F507</f>
        <v>728.03300000000002</v>
      </c>
      <c r="G506" s="105">
        <f t="shared" si="89"/>
        <v>728.03300000000002</v>
      </c>
      <c r="H506" s="105">
        <f t="shared" si="89"/>
        <v>728.03300000000002</v>
      </c>
    </row>
    <row r="507" spans="1:8" s="194" customFormat="1" ht="84">
      <c r="A507" s="8" t="s">
        <v>252</v>
      </c>
      <c r="B507" s="8" t="s">
        <v>307</v>
      </c>
      <c r="C507" s="8" t="s">
        <v>470</v>
      </c>
      <c r="D507" s="9" t="s">
        <v>385</v>
      </c>
      <c r="E507" s="16" t="s">
        <v>623</v>
      </c>
      <c r="F507" s="105">
        <v>728.03300000000002</v>
      </c>
      <c r="G507" s="105">
        <v>728.03300000000002</v>
      </c>
      <c r="H507" s="105">
        <v>728.03300000000002</v>
      </c>
    </row>
    <row r="508" spans="1:8" s="194" customFormat="1" ht="48">
      <c r="A508" s="9" t="s">
        <v>252</v>
      </c>
      <c r="B508" s="8" t="s">
        <v>307</v>
      </c>
      <c r="C508" s="8" t="s">
        <v>133</v>
      </c>
      <c r="D508" s="9"/>
      <c r="E508" s="16" t="s">
        <v>929</v>
      </c>
      <c r="F508" s="105">
        <f t="shared" ref="F508:H509" si="90">F509</f>
        <v>40442.381999999998</v>
      </c>
      <c r="G508" s="105">
        <f t="shared" si="90"/>
        <v>38629.400999999998</v>
      </c>
      <c r="H508" s="105">
        <f t="shared" si="90"/>
        <v>38629.400999999998</v>
      </c>
    </row>
    <row r="509" spans="1:8" s="194" customFormat="1" ht="36">
      <c r="A509" s="9" t="s">
        <v>252</v>
      </c>
      <c r="B509" s="8" t="s">
        <v>307</v>
      </c>
      <c r="C509" s="8" t="s">
        <v>134</v>
      </c>
      <c r="D509" s="9"/>
      <c r="E509" s="16" t="s">
        <v>331</v>
      </c>
      <c r="F509" s="105">
        <f>F510</f>
        <v>40442.381999999998</v>
      </c>
      <c r="G509" s="105">
        <f t="shared" si="90"/>
        <v>38629.400999999998</v>
      </c>
      <c r="H509" s="105">
        <f t="shared" si="90"/>
        <v>38629.400999999998</v>
      </c>
    </row>
    <row r="510" spans="1:8" s="194" customFormat="1" ht="48">
      <c r="A510" s="9" t="s">
        <v>252</v>
      </c>
      <c r="B510" s="8" t="s">
        <v>307</v>
      </c>
      <c r="C510" s="8" t="s">
        <v>38</v>
      </c>
      <c r="D510" s="9"/>
      <c r="E510" s="16" t="s">
        <v>332</v>
      </c>
      <c r="F510" s="105">
        <f>F511+F518+F522+F515</f>
        <v>40442.381999999998</v>
      </c>
      <c r="G510" s="105">
        <f>G511+G518+G522</f>
        <v>38629.400999999998</v>
      </c>
      <c r="H510" s="105">
        <f>H511+H518+H522</f>
        <v>38629.400999999998</v>
      </c>
    </row>
    <row r="511" spans="1:8" s="194" customFormat="1" ht="36">
      <c r="A511" s="9" t="s">
        <v>252</v>
      </c>
      <c r="B511" s="8" t="s">
        <v>307</v>
      </c>
      <c r="C511" s="8" t="s">
        <v>471</v>
      </c>
      <c r="D511" s="9"/>
      <c r="E511" s="16" t="s">
        <v>757</v>
      </c>
      <c r="F511" s="105">
        <f>F512</f>
        <v>29416.742000000002</v>
      </c>
      <c r="G511" s="105">
        <f>G512</f>
        <v>28552.913999999997</v>
      </c>
      <c r="H511" s="105">
        <f>H512</f>
        <v>28552.913999999997</v>
      </c>
    </row>
    <row r="512" spans="1:8" s="194" customFormat="1" ht="48">
      <c r="A512" s="9" t="s">
        <v>252</v>
      </c>
      <c r="B512" s="8" t="s">
        <v>307</v>
      </c>
      <c r="C512" s="8" t="s">
        <v>471</v>
      </c>
      <c r="D512" s="21" t="s">
        <v>283</v>
      </c>
      <c r="E512" s="134" t="s">
        <v>646</v>
      </c>
      <c r="F512" s="105">
        <f>F513+F514</f>
        <v>29416.742000000002</v>
      </c>
      <c r="G512" s="105">
        <f>G513+G514</f>
        <v>28552.913999999997</v>
      </c>
      <c r="H512" s="105">
        <f>H513+H514</f>
        <v>28552.913999999997</v>
      </c>
    </row>
    <row r="513" spans="1:8" s="194" customFormat="1" ht="84">
      <c r="A513" s="9" t="s">
        <v>252</v>
      </c>
      <c r="B513" s="8" t="s">
        <v>307</v>
      </c>
      <c r="C513" s="8" t="s">
        <v>471</v>
      </c>
      <c r="D513" s="9" t="s">
        <v>286</v>
      </c>
      <c r="E513" s="16" t="s">
        <v>623</v>
      </c>
      <c r="F513" s="105">
        <v>16704.650000000001</v>
      </c>
      <c r="G513" s="105">
        <v>16142.15</v>
      </c>
      <c r="H513" s="105">
        <v>16142.15</v>
      </c>
    </row>
    <row r="514" spans="1:8" s="194" customFormat="1" ht="84">
      <c r="A514" s="9" t="s">
        <v>252</v>
      </c>
      <c r="B514" s="8" t="s">
        <v>307</v>
      </c>
      <c r="C514" s="8" t="s">
        <v>471</v>
      </c>
      <c r="D514" s="9" t="s">
        <v>288</v>
      </c>
      <c r="E514" s="16" t="s">
        <v>622</v>
      </c>
      <c r="F514" s="105">
        <v>12712.092000000001</v>
      </c>
      <c r="G514" s="105">
        <v>12410.763999999999</v>
      </c>
      <c r="H514" s="105">
        <v>12410.763999999999</v>
      </c>
    </row>
    <row r="515" spans="1:8" s="194" customFormat="1" ht="48">
      <c r="A515" s="9" t="s">
        <v>252</v>
      </c>
      <c r="B515" s="8" t="s">
        <v>307</v>
      </c>
      <c r="C515" s="8" t="s">
        <v>51</v>
      </c>
      <c r="D515" s="9"/>
      <c r="E515" s="186" t="s">
        <v>179</v>
      </c>
      <c r="F515" s="118">
        <f t="shared" ref="F515:H516" si="91">F516</f>
        <v>949.15300000000002</v>
      </c>
      <c r="G515" s="105">
        <f t="shared" si="91"/>
        <v>0</v>
      </c>
      <c r="H515" s="105">
        <f t="shared" si="91"/>
        <v>0</v>
      </c>
    </row>
    <row r="516" spans="1:8" s="194" customFormat="1" ht="48">
      <c r="A516" s="9" t="s">
        <v>252</v>
      </c>
      <c r="B516" s="8" t="s">
        <v>307</v>
      </c>
      <c r="C516" s="8" t="s">
        <v>51</v>
      </c>
      <c r="D516" s="21" t="s">
        <v>283</v>
      </c>
      <c r="E516" s="185" t="s">
        <v>646</v>
      </c>
      <c r="F516" s="105">
        <f t="shared" si="91"/>
        <v>949.15300000000002</v>
      </c>
      <c r="G516" s="105">
        <f t="shared" si="91"/>
        <v>0</v>
      </c>
      <c r="H516" s="105">
        <f t="shared" si="91"/>
        <v>0</v>
      </c>
    </row>
    <row r="517" spans="1:8" s="194" customFormat="1" ht="24">
      <c r="A517" s="9" t="s">
        <v>252</v>
      </c>
      <c r="B517" s="8" t="s">
        <v>307</v>
      </c>
      <c r="C517" s="8" t="s">
        <v>51</v>
      </c>
      <c r="D517" s="9">
        <v>622</v>
      </c>
      <c r="E517" s="16" t="s">
        <v>343</v>
      </c>
      <c r="F517" s="105">
        <v>949.15300000000002</v>
      </c>
      <c r="G517" s="105">
        <v>0</v>
      </c>
      <c r="H517" s="105">
        <v>0</v>
      </c>
    </row>
    <row r="518" spans="1:8" s="194" customFormat="1" ht="48">
      <c r="A518" s="9" t="s">
        <v>252</v>
      </c>
      <c r="B518" s="8" t="s">
        <v>307</v>
      </c>
      <c r="C518" s="8" t="s">
        <v>346</v>
      </c>
      <c r="D518" s="9"/>
      <c r="E518" s="16" t="s">
        <v>347</v>
      </c>
      <c r="F518" s="105">
        <f>F519</f>
        <v>9975.7219999999998</v>
      </c>
      <c r="G518" s="105">
        <f>G519</f>
        <v>9975.7219999999998</v>
      </c>
      <c r="H518" s="105">
        <f>H519</f>
        <v>9975.7219999999998</v>
      </c>
    </row>
    <row r="519" spans="1:8" s="194" customFormat="1" ht="48">
      <c r="A519" s="9" t="s">
        <v>252</v>
      </c>
      <c r="B519" s="8" t="s">
        <v>307</v>
      </c>
      <c r="C519" s="8" t="s">
        <v>346</v>
      </c>
      <c r="D519" s="18" t="s">
        <v>283</v>
      </c>
      <c r="E519" s="134" t="s">
        <v>646</v>
      </c>
      <c r="F519" s="105">
        <f>F520+F521</f>
        <v>9975.7219999999998</v>
      </c>
      <c r="G519" s="105">
        <f>G520+G521</f>
        <v>9975.7219999999998</v>
      </c>
      <c r="H519" s="105">
        <f>H520+H521</f>
        <v>9975.7219999999998</v>
      </c>
    </row>
    <row r="520" spans="1:8" s="194" customFormat="1" ht="84">
      <c r="A520" s="9" t="s">
        <v>252</v>
      </c>
      <c r="B520" s="8" t="s">
        <v>307</v>
      </c>
      <c r="C520" s="8" t="s">
        <v>346</v>
      </c>
      <c r="D520" s="9" t="s">
        <v>286</v>
      </c>
      <c r="E520" s="16" t="s">
        <v>623</v>
      </c>
      <c r="F520" s="105">
        <v>5117.2709999999997</v>
      </c>
      <c r="G520" s="105">
        <v>5117.2709999999997</v>
      </c>
      <c r="H520" s="105">
        <v>5117.2709999999997</v>
      </c>
    </row>
    <row r="521" spans="1:8" s="194" customFormat="1" ht="84">
      <c r="A521" s="9" t="s">
        <v>252</v>
      </c>
      <c r="B521" s="8" t="s">
        <v>307</v>
      </c>
      <c r="C521" s="8" t="s">
        <v>346</v>
      </c>
      <c r="D521" s="9" t="s">
        <v>288</v>
      </c>
      <c r="E521" s="16" t="s">
        <v>622</v>
      </c>
      <c r="F521" s="105">
        <v>4858.451</v>
      </c>
      <c r="G521" s="105">
        <v>4858.451</v>
      </c>
      <c r="H521" s="105">
        <v>4858.451</v>
      </c>
    </row>
    <row r="522" spans="1:8" s="194" customFormat="1" ht="72">
      <c r="A522" s="9" t="s">
        <v>252</v>
      </c>
      <c r="B522" s="8" t="s">
        <v>307</v>
      </c>
      <c r="C522" s="8" t="s">
        <v>349</v>
      </c>
      <c r="D522" s="9"/>
      <c r="E522" s="16" t="s">
        <v>348</v>
      </c>
      <c r="F522" s="105">
        <f>F523</f>
        <v>100.765</v>
      </c>
      <c r="G522" s="105">
        <f>G523</f>
        <v>100.765</v>
      </c>
      <c r="H522" s="105">
        <f>H523</f>
        <v>100.765</v>
      </c>
    </row>
    <row r="523" spans="1:8" s="194" customFormat="1" ht="48">
      <c r="A523" s="9" t="s">
        <v>252</v>
      </c>
      <c r="B523" s="8" t="s">
        <v>307</v>
      </c>
      <c r="C523" s="8" t="s">
        <v>349</v>
      </c>
      <c r="D523" s="18" t="s">
        <v>283</v>
      </c>
      <c r="E523" s="134" t="s">
        <v>646</v>
      </c>
      <c r="F523" s="105">
        <f>F524+F525</f>
        <v>100.765</v>
      </c>
      <c r="G523" s="105">
        <f>G524+G525</f>
        <v>100.765</v>
      </c>
      <c r="H523" s="105">
        <f>H524+H525</f>
        <v>100.765</v>
      </c>
    </row>
    <row r="524" spans="1:8" s="194" customFormat="1" ht="84">
      <c r="A524" s="9" t="s">
        <v>252</v>
      </c>
      <c r="B524" s="8" t="s">
        <v>307</v>
      </c>
      <c r="C524" s="8" t="s">
        <v>349</v>
      </c>
      <c r="D524" s="9" t="s">
        <v>286</v>
      </c>
      <c r="E524" s="16" t="s">
        <v>623</v>
      </c>
      <c r="F524" s="105">
        <v>51.69</v>
      </c>
      <c r="G524" s="105">
        <v>51.69</v>
      </c>
      <c r="H524" s="105">
        <v>51.69</v>
      </c>
    </row>
    <row r="525" spans="1:8" s="194" customFormat="1" ht="72">
      <c r="A525" s="9" t="s">
        <v>252</v>
      </c>
      <c r="B525" s="8" t="s">
        <v>307</v>
      </c>
      <c r="C525" s="8" t="s">
        <v>349</v>
      </c>
      <c r="D525" s="9" t="s">
        <v>288</v>
      </c>
      <c r="E525" s="16" t="s">
        <v>289</v>
      </c>
      <c r="F525" s="105">
        <v>49.075000000000003</v>
      </c>
      <c r="G525" s="105">
        <v>49.075000000000003</v>
      </c>
      <c r="H525" s="105">
        <v>49.075000000000003</v>
      </c>
    </row>
    <row r="526" spans="1:8" s="194" customFormat="1" ht="48">
      <c r="A526" s="9" t="s">
        <v>252</v>
      </c>
      <c r="B526" s="8" t="s">
        <v>307</v>
      </c>
      <c r="C526" s="8" t="s">
        <v>386</v>
      </c>
      <c r="D526" s="9"/>
      <c r="E526" s="16" t="s">
        <v>702</v>
      </c>
      <c r="F526" s="105">
        <f t="shared" ref="F526:H530" si="92">F527</f>
        <v>71.614999999999995</v>
      </c>
      <c r="G526" s="105">
        <f t="shared" si="92"/>
        <v>0</v>
      </c>
      <c r="H526" s="105">
        <f t="shared" si="92"/>
        <v>0</v>
      </c>
    </row>
    <row r="527" spans="1:8" s="194" customFormat="1" ht="60">
      <c r="A527" s="9" t="s">
        <v>252</v>
      </c>
      <c r="B527" s="8" t="s">
        <v>307</v>
      </c>
      <c r="C527" s="8" t="s">
        <v>890</v>
      </c>
      <c r="D527" s="9"/>
      <c r="E527" s="16" t="s">
        <v>891</v>
      </c>
      <c r="F527" s="105">
        <f t="shared" si="92"/>
        <v>71.614999999999995</v>
      </c>
      <c r="G527" s="105">
        <f t="shared" si="92"/>
        <v>0</v>
      </c>
      <c r="H527" s="105">
        <f t="shared" si="92"/>
        <v>0</v>
      </c>
    </row>
    <row r="528" spans="1:8" s="194" customFormat="1" ht="60">
      <c r="A528" s="9" t="s">
        <v>252</v>
      </c>
      <c r="B528" s="8" t="s">
        <v>307</v>
      </c>
      <c r="C528" s="8" t="s">
        <v>892</v>
      </c>
      <c r="D528" s="9"/>
      <c r="E528" s="16" t="s">
        <v>893</v>
      </c>
      <c r="F528" s="105">
        <f t="shared" si="92"/>
        <v>71.614999999999995</v>
      </c>
      <c r="G528" s="105">
        <f t="shared" si="92"/>
        <v>0</v>
      </c>
      <c r="H528" s="105">
        <f t="shared" si="92"/>
        <v>0</v>
      </c>
    </row>
    <row r="529" spans="1:8" s="194" customFormat="1" ht="84">
      <c r="A529" s="9" t="s">
        <v>252</v>
      </c>
      <c r="B529" s="8" t="s">
        <v>307</v>
      </c>
      <c r="C529" s="8" t="s">
        <v>901</v>
      </c>
      <c r="D529" s="89"/>
      <c r="E529" s="146" t="s">
        <v>900</v>
      </c>
      <c r="F529" s="105">
        <f t="shared" si="92"/>
        <v>71.614999999999995</v>
      </c>
      <c r="G529" s="105">
        <f t="shared" si="92"/>
        <v>0</v>
      </c>
      <c r="H529" s="105">
        <f t="shared" si="92"/>
        <v>0</v>
      </c>
    </row>
    <row r="530" spans="1:8" s="194" customFormat="1" ht="48">
      <c r="A530" s="9" t="s">
        <v>252</v>
      </c>
      <c r="B530" s="8" t="s">
        <v>307</v>
      </c>
      <c r="C530" s="8" t="s">
        <v>901</v>
      </c>
      <c r="D530" s="21" t="s">
        <v>283</v>
      </c>
      <c r="E530" s="134" t="s">
        <v>646</v>
      </c>
      <c r="F530" s="105">
        <f t="shared" si="92"/>
        <v>71.614999999999995</v>
      </c>
      <c r="G530" s="105">
        <f t="shared" si="92"/>
        <v>0</v>
      </c>
      <c r="H530" s="105">
        <f t="shared" si="92"/>
        <v>0</v>
      </c>
    </row>
    <row r="531" spans="1:8" s="194" customFormat="1" ht="24">
      <c r="A531" s="9" t="s">
        <v>252</v>
      </c>
      <c r="B531" s="8" t="s">
        <v>307</v>
      </c>
      <c r="C531" s="8" t="s">
        <v>901</v>
      </c>
      <c r="D531" s="9">
        <v>612</v>
      </c>
      <c r="E531" s="16" t="s">
        <v>532</v>
      </c>
      <c r="F531" s="105">
        <v>71.614999999999995</v>
      </c>
      <c r="G531" s="105">
        <v>0</v>
      </c>
      <c r="H531" s="105">
        <v>0</v>
      </c>
    </row>
    <row r="532" spans="1:8" ht="36">
      <c r="A532" s="76" t="s">
        <v>252</v>
      </c>
      <c r="B532" s="76" t="s">
        <v>26</v>
      </c>
      <c r="C532" s="75"/>
      <c r="D532" s="76"/>
      <c r="E532" s="95" t="s">
        <v>345</v>
      </c>
      <c r="F532" s="117">
        <f>F533+F539+F546</f>
        <v>506.89600000000002</v>
      </c>
      <c r="G532" s="117">
        <f>G533+G539+G546</f>
        <v>506.89600000000002</v>
      </c>
      <c r="H532" s="117">
        <f>H533+H539+H546</f>
        <v>506.89600000000002</v>
      </c>
    </row>
    <row r="533" spans="1:8" ht="36">
      <c r="A533" s="9" t="s">
        <v>252</v>
      </c>
      <c r="B533" s="9" t="s">
        <v>26</v>
      </c>
      <c r="C533" s="8" t="s">
        <v>138</v>
      </c>
      <c r="D533" s="9"/>
      <c r="E533" s="16" t="s">
        <v>728</v>
      </c>
      <c r="F533" s="105">
        <f>F534</f>
        <v>200</v>
      </c>
      <c r="G533" s="105">
        <f>G534</f>
        <v>200</v>
      </c>
      <c r="H533" s="105">
        <f>H534</f>
        <v>200</v>
      </c>
    </row>
    <row r="534" spans="1:8" ht="48">
      <c r="A534" s="9" t="s">
        <v>252</v>
      </c>
      <c r="B534" s="9" t="s">
        <v>26</v>
      </c>
      <c r="C534" s="8" t="s">
        <v>146</v>
      </c>
      <c r="D534" s="18"/>
      <c r="E534" s="16" t="s">
        <v>301</v>
      </c>
      <c r="F534" s="105">
        <f>F536</f>
        <v>200</v>
      </c>
      <c r="G534" s="105">
        <f>G536</f>
        <v>200</v>
      </c>
      <c r="H534" s="105">
        <f>H536</f>
        <v>200</v>
      </c>
    </row>
    <row r="535" spans="1:8" ht="48">
      <c r="A535" s="9" t="s">
        <v>252</v>
      </c>
      <c r="B535" s="9" t="s">
        <v>26</v>
      </c>
      <c r="C535" s="8" t="s">
        <v>147</v>
      </c>
      <c r="D535" s="18"/>
      <c r="E535" s="16" t="s">
        <v>762</v>
      </c>
      <c r="F535" s="105">
        <f>F536</f>
        <v>200</v>
      </c>
      <c r="G535" s="105">
        <f t="shared" ref="G535:H537" si="93">G536</f>
        <v>200</v>
      </c>
      <c r="H535" s="105">
        <f t="shared" si="93"/>
        <v>200</v>
      </c>
    </row>
    <row r="536" spans="1:8" ht="36">
      <c r="A536" s="9" t="s">
        <v>252</v>
      </c>
      <c r="B536" s="9" t="s">
        <v>26</v>
      </c>
      <c r="C536" s="8" t="s">
        <v>479</v>
      </c>
      <c r="D536" s="19"/>
      <c r="E536" s="138" t="s">
        <v>114</v>
      </c>
      <c r="F536" s="105">
        <f>F537</f>
        <v>200</v>
      </c>
      <c r="G536" s="105">
        <f t="shared" si="93"/>
        <v>200</v>
      </c>
      <c r="H536" s="105">
        <f t="shared" si="93"/>
        <v>200</v>
      </c>
    </row>
    <row r="537" spans="1:8" ht="48">
      <c r="A537" s="9" t="s">
        <v>252</v>
      </c>
      <c r="B537" s="9" t="s">
        <v>26</v>
      </c>
      <c r="C537" s="8" t="s">
        <v>479</v>
      </c>
      <c r="D537" s="21" t="s">
        <v>283</v>
      </c>
      <c r="E537" s="134" t="s">
        <v>646</v>
      </c>
      <c r="F537" s="105">
        <f>F538</f>
        <v>200</v>
      </c>
      <c r="G537" s="105">
        <f t="shared" si="93"/>
        <v>200</v>
      </c>
      <c r="H537" s="105">
        <f t="shared" si="93"/>
        <v>200</v>
      </c>
    </row>
    <row r="538" spans="1:8" ht="84">
      <c r="A538" s="9" t="s">
        <v>252</v>
      </c>
      <c r="B538" s="9" t="s">
        <v>26</v>
      </c>
      <c r="C538" s="8" t="s">
        <v>479</v>
      </c>
      <c r="D538" s="9" t="s">
        <v>286</v>
      </c>
      <c r="E538" s="16" t="s">
        <v>623</v>
      </c>
      <c r="F538" s="105">
        <v>200</v>
      </c>
      <c r="G538" s="105">
        <v>200</v>
      </c>
      <c r="H538" s="105">
        <v>200</v>
      </c>
    </row>
    <row r="539" spans="1:8" ht="48">
      <c r="A539" s="9" t="s">
        <v>252</v>
      </c>
      <c r="B539" s="9" t="s">
        <v>26</v>
      </c>
      <c r="C539" s="8" t="s">
        <v>133</v>
      </c>
      <c r="D539" s="9"/>
      <c r="E539" s="16" t="s">
        <v>929</v>
      </c>
      <c r="F539" s="105">
        <f>F540</f>
        <v>137.71600000000001</v>
      </c>
      <c r="G539" s="105">
        <f>G540</f>
        <v>137.71600000000001</v>
      </c>
      <c r="H539" s="105">
        <f>H540</f>
        <v>137.71600000000001</v>
      </c>
    </row>
    <row r="540" spans="1:8" ht="36">
      <c r="A540" s="9" t="s">
        <v>252</v>
      </c>
      <c r="B540" s="9" t="s">
        <v>26</v>
      </c>
      <c r="C540" s="8" t="s">
        <v>134</v>
      </c>
      <c r="D540" s="9"/>
      <c r="E540" s="16" t="s">
        <v>331</v>
      </c>
      <c r="F540" s="105">
        <f>F542</f>
        <v>137.71600000000001</v>
      </c>
      <c r="G540" s="105">
        <f>G542</f>
        <v>137.71600000000001</v>
      </c>
      <c r="H540" s="105">
        <f>H542</f>
        <v>137.71600000000001</v>
      </c>
    </row>
    <row r="541" spans="1:8" ht="48">
      <c r="A541" s="9" t="s">
        <v>252</v>
      </c>
      <c r="B541" s="9" t="s">
        <v>26</v>
      </c>
      <c r="C541" s="8" t="s">
        <v>38</v>
      </c>
      <c r="D541" s="9"/>
      <c r="E541" s="16" t="s">
        <v>302</v>
      </c>
      <c r="F541" s="105">
        <f t="shared" ref="F541:H542" si="94">F542</f>
        <v>137.71600000000001</v>
      </c>
      <c r="G541" s="105">
        <f t="shared" si="94"/>
        <v>137.71600000000001</v>
      </c>
      <c r="H541" s="105">
        <f t="shared" si="94"/>
        <v>137.71600000000001</v>
      </c>
    </row>
    <row r="542" spans="1:8" ht="36">
      <c r="A542" s="9" t="s">
        <v>252</v>
      </c>
      <c r="B542" s="9" t="s">
        <v>26</v>
      </c>
      <c r="C542" s="8" t="s">
        <v>472</v>
      </c>
      <c r="D542" s="19"/>
      <c r="E542" s="16" t="s">
        <v>345</v>
      </c>
      <c r="F542" s="105">
        <f t="shared" si="94"/>
        <v>137.71600000000001</v>
      </c>
      <c r="G542" s="105">
        <f t="shared" si="94"/>
        <v>137.71600000000001</v>
      </c>
      <c r="H542" s="105">
        <f t="shared" si="94"/>
        <v>137.71600000000001</v>
      </c>
    </row>
    <row r="543" spans="1:8" ht="48">
      <c r="A543" s="9" t="s">
        <v>252</v>
      </c>
      <c r="B543" s="9" t="s">
        <v>26</v>
      </c>
      <c r="C543" s="8" t="s">
        <v>472</v>
      </c>
      <c r="D543" s="21" t="s">
        <v>283</v>
      </c>
      <c r="E543" s="134" t="s">
        <v>646</v>
      </c>
      <c r="F543" s="105">
        <f>F544+F545</f>
        <v>137.71600000000001</v>
      </c>
      <c r="G543" s="105">
        <f>G544+G545</f>
        <v>137.71600000000001</v>
      </c>
      <c r="H543" s="105">
        <f>H544+H545</f>
        <v>137.71600000000001</v>
      </c>
    </row>
    <row r="544" spans="1:8" ht="84">
      <c r="A544" s="9" t="s">
        <v>252</v>
      </c>
      <c r="B544" s="9" t="s">
        <v>26</v>
      </c>
      <c r="C544" s="8" t="s">
        <v>472</v>
      </c>
      <c r="D544" s="9" t="s">
        <v>286</v>
      </c>
      <c r="E544" s="16" t="s">
        <v>623</v>
      </c>
      <c r="F544" s="105">
        <v>90.975999999999999</v>
      </c>
      <c r="G544" s="105">
        <v>90.975999999999999</v>
      </c>
      <c r="H544" s="105">
        <v>90.975999999999999</v>
      </c>
    </row>
    <row r="545" spans="1:8" ht="84">
      <c r="A545" s="9" t="s">
        <v>252</v>
      </c>
      <c r="B545" s="9" t="s">
        <v>26</v>
      </c>
      <c r="C545" s="8" t="s">
        <v>472</v>
      </c>
      <c r="D545" s="9" t="s">
        <v>288</v>
      </c>
      <c r="E545" s="16" t="s">
        <v>622</v>
      </c>
      <c r="F545" s="105">
        <v>46.74</v>
      </c>
      <c r="G545" s="105">
        <v>46.74</v>
      </c>
      <c r="H545" s="105">
        <v>46.74</v>
      </c>
    </row>
    <row r="546" spans="1:8" ht="24">
      <c r="A546" s="9" t="s">
        <v>252</v>
      </c>
      <c r="B546" s="9" t="s">
        <v>26</v>
      </c>
      <c r="C546" s="8" t="s">
        <v>130</v>
      </c>
      <c r="D546" s="8"/>
      <c r="E546" s="16" t="s">
        <v>67</v>
      </c>
      <c r="F546" s="105">
        <f>F547</f>
        <v>169.18</v>
      </c>
      <c r="G546" s="105">
        <f t="shared" ref="G546:H548" si="95">G547</f>
        <v>169.18</v>
      </c>
      <c r="H546" s="105">
        <f t="shared" si="95"/>
        <v>169.18</v>
      </c>
    </row>
    <row r="547" spans="1:8" ht="48">
      <c r="A547" s="9" t="s">
        <v>252</v>
      </c>
      <c r="B547" s="9" t="s">
        <v>26</v>
      </c>
      <c r="C547" s="8" t="s">
        <v>387</v>
      </c>
      <c r="D547" s="8"/>
      <c r="E547" s="16" t="s">
        <v>388</v>
      </c>
      <c r="F547" s="105">
        <f>F548</f>
        <v>169.18</v>
      </c>
      <c r="G547" s="105">
        <f t="shared" si="95"/>
        <v>169.18</v>
      </c>
      <c r="H547" s="105">
        <f t="shared" si="95"/>
        <v>169.18</v>
      </c>
    </row>
    <row r="548" spans="1:8" ht="36">
      <c r="A548" s="9" t="s">
        <v>252</v>
      </c>
      <c r="B548" s="9" t="s">
        <v>26</v>
      </c>
      <c r="C548" s="106" t="s">
        <v>822</v>
      </c>
      <c r="D548" s="89"/>
      <c r="E548" s="16" t="s">
        <v>345</v>
      </c>
      <c r="F548" s="105">
        <f>F549</f>
        <v>169.18</v>
      </c>
      <c r="G548" s="105">
        <f t="shared" si="95"/>
        <v>169.18</v>
      </c>
      <c r="H548" s="105">
        <f t="shared" si="95"/>
        <v>169.18</v>
      </c>
    </row>
    <row r="549" spans="1:8" ht="36">
      <c r="A549" s="9" t="s">
        <v>252</v>
      </c>
      <c r="B549" s="9" t="s">
        <v>26</v>
      </c>
      <c r="C549" s="106" t="s">
        <v>822</v>
      </c>
      <c r="D549" s="18" t="s">
        <v>243</v>
      </c>
      <c r="E549" s="134" t="s">
        <v>694</v>
      </c>
      <c r="F549" s="105">
        <f>F550</f>
        <v>169.18</v>
      </c>
      <c r="G549" s="105">
        <f>G550</f>
        <v>169.18</v>
      </c>
      <c r="H549" s="105">
        <f>H550</f>
        <v>169.18</v>
      </c>
    </row>
    <row r="550" spans="1:8" ht="24">
      <c r="A550" s="9" t="s">
        <v>252</v>
      </c>
      <c r="B550" s="9" t="s">
        <v>26</v>
      </c>
      <c r="C550" s="106" t="s">
        <v>822</v>
      </c>
      <c r="D550" s="9" t="s">
        <v>245</v>
      </c>
      <c r="E550" s="16" t="s">
        <v>645</v>
      </c>
      <c r="F550" s="105">
        <v>169.18</v>
      </c>
      <c r="G550" s="105">
        <v>169.18</v>
      </c>
      <c r="H550" s="105">
        <v>169.18</v>
      </c>
    </row>
    <row r="551" spans="1:8">
      <c r="A551" s="76" t="s">
        <v>252</v>
      </c>
      <c r="B551" s="76" t="s">
        <v>252</v>
      </c>
      <c r="C551" s="75"/>
      <c r="D551" s="76"/>
      <c r="E551" s="76" t="s">
        <v>297</v>
      </c>
      <c r="F551" s="117">
        <f>F552+F565+F584</f>
        <v>18359.235000000001</v>
      </c>
      <c r="G551" s="117">
        <f>G552+G565+G584</f>
        <v>17430.902000000002</v>
      </c>
      <c r="H551" s="117">
        <f>H552+H565+H584</f>
        <v>17430.902000000002</v>
      </c>
    </row>
    <row r="552" spans="1:8" ht="36">
      <c r="A552" s="9" t="s">
        <v>252</v>
      </c>
      <c r="B552" s="9" t="s">
        <v>252</v>
      </c>
      <c r="C552" s="8" t="s">
        <v>138</v>
      </c>
      <c r="D552" s="9"/>
      <c r="E552" s="16" t="s">
        <v>718</v>
      </c>
      <c r="F552" s="105">
        <f>F553</f>
        <v>13026.325999999999</v>
      </c>
      <c r="G552" s="105">
        <f>G553</f>
        <v>12052.637999999999</v>
      </c>
      <c r="H552" s="105">
        <f>H553</f>
        <v>12052.637999999999</v>
      </c>
    </row>
    <row r="553" spans="1:8" ht="36">
      <c r="A553" s="9" t="s">
        <v>252</v>
      </c>
      <c r="B553" s="9" t="s">
        <v>252</v>
      </c>
      <c r="C553" s="8" t="s">
        <v>380</v>
      </c>
      <c r="D553" s="9"/>
      <c r="E553" s="16" t="s">
        <v>780</v>
      </c>
      <c r="F553" s="105">
        <f>F554+F561</f>
        <v>13026.325999999999</v>
      </c>
      <c r="G553" s="105">
        <f>G554+G561</f>
        <v>12052.637999999999</v>
      </c>
      <c r="H553" s="105">
        <f>H554+H561</f>
        <v>12052.637999999999</v>
      </c>
    </row>
    <row r="554" spans="1:8" ht="48">
      <c r="A554" s="9" t="s">
        <v>252</v>
      </c>
      <c r="B554" s="9" t="s">
        <v>252</v>
      </c>
      <c r="C554" s="8" t="s">
        <v>381</v>
      </c>
      <c r="D554" s="9"/>
      <c r="E554" s="16" t="s">
        <v>383</v>
      </c>
      <c r="F554" s="105">
        <f>F558+F555</f>
        <v>12052.637999999999</v>
      </c>
      <c r="G554" s="105">
        <f>G558+G555</f>
        <v>12052.637999999999</v>
      </c>
      <c r="H554" s="105">
        <f>H558+H555</f>
        <v>12052.637999999999</v>
      </c>
    </row>
    <row r="555" spans="1:8" ht="36">
      <c r="A555" s="9" t="s">
        <v>252</v>
      </c>
      <c r="B555" s="9" t="s">
        <v>252</v>
      </c>
      <c r="C555" s="8" t="s">
        <v>76</v>
      </c>
      <c r="D555" s="9"/>
      <c r="E555" s="16" t="s">
        <v>77</v>
      </c>
      <c r="F555" s="105">
        <f t="shared" ref="F555:H556" si="96">F556</f>
        <v>6239.4</v>
      </c>
      <c r="G555" s="105">
        <f t="shared" si="96"/>
        <v>6239.4</v>
      </c>
      <c r="H555" s="105">
        <f t="shared" si="96"/>
        <v>6239.4</v>
      </c>
    </row>
    <row r="556" spans="1:8" ht="48">
      <c r="A556" s="9" t="s">
        <v>252</v>
      </c>
      <c r="B556" s="9" t="s">
        <v>252</v>
      </c>
      <c r="C556" s="8" t="s">
        <v>76</v>
      </c>
      <c r="D556" s="18" t="s">
        <v>283</v>
      </c>
      <c r="E556" s="134" t="s">
        <v>646</v>
      </c>
      <c r="F556" s="105">
        <f t="shared" si="96"/>
        <v>6239.4</v>
      </c>
      <c r="G556" s="105">
        <f t="shared" si="96"/>
        <v>6239.4</v>
      </c>
      <c r="H556" s="105">
        <f t="shared" si="96"/>
        <v>6239.4</v>
      </c>
    </row>
    <row r="557" spans="1:8" ht="84">
      <c r="A557" s="9" t="s">
        <v>252</v>
      </c>
      <c r="B557" s="9" t="s">
        <v>252</v>
      </c>
      <c r="C557" s="8" t="s">
        <v>76</v>
      </c>
      <c r="D557" s="9" t="s">
        <v>385</v>
      </c>
      <c r="E557" s="16" t="s">
        <v>623</v>
      </c>
      <c r="F557" s="105">
        <v>6239.4</v>
      </c>
      <c r="G557" s="105">
        <v>6239.4</v>
      </c>
      <c r="H557" s="105">
        <v>6239.4</v>
      </c>
    </row>
    <row r="558" spans="1:8" ht="36">
      <c r="A558" s="9" t="s">
        <v>252</v>
      </c>
      <c r="B558" s="9" t="s">
        <v>252</v>
      </c>
      <c r="C558" s="8" t="s">
        <v>480</v>
      </c>
      <c r="D558" s="9"/>
      <c r="E558" s="16" t="s">
        <v>729</v>
      </c>
      <c r="F558" s="105">
        <f t="shared" ref="F558:H559" si="97">F559</f>
        <v>5813.2380000000003</v>
      </c>
      <c r="G558" s="105">
        <f t="shared" si="97"/>
        <v>5813.2380000000003</v>
      </c>
      <c r="H558" s="105">
        <f t="shared" si="97"/>
        <v>5813.2380000000003</v>
      </c>
    </row>
    <row r="559" spans="1:8" ht="48">
      <c r="A559" s="9" t="s">
        <v>252</v>
      </c>
      <c r="B559" s="9" t="s">
        <v>252</v>
      </c>
      <c r="C559" s="8" t="s">
        <v>480</v>
      </c>
      <c r="D559" s="21" t="s">
        <v>283</v>
      </c>
      <c r="E559" s="134" t="s">
        <v>646</v>
      </c>
      <c r="F559" s="105">
        <f t="shared" si="97"/>
        <v>5813.2380000000003</v>
      </c>
      <c r="G559" s="105">
        <f t="shared" si="97"/>
        <v>5813.2380000000003</v>
      </c>
      <c r="H559" s="105">
        <f t="shared" si="97"/>
        <v>5813.2380000000003</v>
      </c>
    </row>
    <row r="560" spans="1:8" ht="84">
      <c r="A560" s="9" t="s">
        <v>252</v>
      </c>
      <c r="B560" s="9" t="s">
        <v>252</v>
      </c>
      <c r="C560" s="8" t="s">
        <v>480</v>
      </c>
      <c r="D560" s="9" t="s">
        <v>385</v>
      </c>
      <c r="E560" s="16" t="s">
        <v>623</v>
      </c>
      <c r="F560" s="105">
        <v>5813.2380000000003</v>
      </c>
      <c r="G560" s="105">
        <v>5813.2380000000003</v>
      </c>
      <c r="H560" s="105">
        <v>5813.2380000000003</v>
      </c>
    </row>
    <row r="561" spans="1:9" ht="60">
      <c r="A561" s="9" t="s">
        <v>252</v>
      </c>
      <c r="B561" s="9" t="s">
        <v>252</v>
      </c>
      <c r="C561" s="8" t="s">
        <v>719</v>
      </c>
      <c r="D561" s="9"/>
      <c r="E561" s="16" t="s">
        <v>720</v>
      </c>
      <c r="F561" s="105">
        <f t="shared" ref="F561:H563" si="98">F562</f>
        <v>973.68799999999999</v>
      </c>
      <c r="G561" s="105">
        <f>G562</f>
        <v>0</v>
      </c>
      <c r="H561" s="105">
        <f>H562</f>
        <v>0</v>
      </c>
    </row>
    <row r="562" spans="1:9" ht="48">
      <c r="A562" s="9" t="s">
        <v>252</v>
      </c>
      <c r="B562" s="9" t="s">
        <v>252</v>
      </c>
      <c r="C562" s="8" t="s">
        <v>721</v>
      </c>
      <c r="D562" s="9"/>
      <c r="E562" s="16" t="s">
        <v>758</v>
      </c>
      <c r="F562" s="105">
        <f t="shared" si="98"/>
        <v>973.68799999999999</v>
      </c>
      <c r="G562" s="105">
        <f t="shared" si="98"/>
        <v>0</v>
      </c>
      <c r="H562" s="105">
        <f t="shared" si="98"/>
        <v>0</v>
      </c>
    </row>
    <row r="563" spans="1:9" ht="48">
      <c r="A563" s="9" t="s">
        <v>252</v>
      </c>
      <c r="B563" s="9" t="s">
        <v>252</v>
      </c>
      <c r="C563" s="8" t="s">
        <v>721</v>
      </c>
      <c r="D563" s="21" t="s">
        <v>283</v>
      </c>
      <c r="E563" s="134" t="s">
        <v>646</v>
      </c>
      <c r="F563" s="105">
        <f t="shared" si="98"/>
        <v>973.68799999999999</v>
      </c>
      <c r="G563" s="105">
        <f t="shared" si="98"/>
        <v>0</v>
      </c>
      <c r="H563" s="105">
        <f t="shared" si="98"/>
        <v>0</v>
      </c>
    </row>
    <row r="564" spans="1:9" ht="84">
      <c r="A564" s="9" t="s">
        <v>252</v>
      </c>
      <c r="B564" s="9" t="s">
        <v>252</v>
      </c>
      <c r="C564" s="8" t="s">
        <v>721</v>
      </c>
      <c r="D564" s="9" t="s">
        <v>286</v>
      </c>
      <c r="E564" s="16" t="s">
        <v>623</v>
      </c>
      <c r="F564" s="105">
        <v>973.68799999999999</v>
      </c>
      <c r="G564" s="105">
        <v>0</v>
      </c>
      <c r="H564" s="105">
        <v>0</v>
      </c>
    </row>
    <row r="565" spans="1:9" ht="24">
      <c r="A565" s="8" t="s">
        <v>252</v>
      </c>
      <c r="B565" s="8" t="s">
        <v>252</v>
      </c>
      <c r="C565" s="8" t="s">
        <v>398</v>
      </c>
      <c r="D565" s="8"/>
      <c r="E565" s="16" t="s">
        <v>713</v>
      </c>
      <c r="F565" s="105">
        <f t="shared" ref="F565:H566" si="99">F566</f>
        <v>5325.8310000000001</v>
      </c>
      <c r="G565" s="105">
        <f t="shared" si="99"/>
        <v>5371.1859999999997</v>
      </c>
      <c r="H565" s="105">
        <f t="shared" si="99"/>
        <v>5371.1859999999997</v>
      </c>
      <c r="I565" s="157"/>
    </row>
    <row r="566" spans="1:9" ht="36">
      <c r="A566" s="8" t="s">
        <v>252</v>
      </c>
      <c r="B566" s="8" t="s">
        <v>252</v>
      </c>
      <c r="C566" s="8" t="s">
        <v>526</v>
      </c>
      <c r="D566" s="8"/>
      <c r="E566" s="16" t="s">
        <v>714</v>
      </c>
      <c r="F566" s="105">
        <f t="shared" si="99"/>
        <v>5325.8310000000001</v>
      </c>
      <c r="G566" s="105">
        <f t="shared" si="99"/>
        <v>5371.1859999999997</v>
      </c>
      <c r="H566" s="105">
        <f t="shared" si="99"/>
        <v>5371.1859999999997</v>
      </c>
    </row>
    <row r="567" spans="1:9" ht="120">
      <c r="A567" s="8" t="s">
        <v>252</v>
      </c>
      <c r="B567" s="8" t="s">
        <v>252</v>
      </c>
      <c r="C567" s="8" t="s">
        <v>527</v>
      </c>
      <c r="D567" s="8"/>
      <c r="E567" s="16" t="s">
        <v>774</v>
      </c>
      <c r="F567" s="105">
        <f>F568+F575+F571</f>
        <v>5325.8310000000001</v>
      </c>
      <c r="G567" s="105">
        <f>G568+G575+G571</f>
        <v>5371.1859999999997</v>
      </c>
      <c r="H567" s="105">
        <f>H568+H575+H571</f>
        <v>5371.1859999999997</v>
      </c>
    </row>
    <row r="568" spans="1:9" ht="36">
      <c r="A568" s="8" t="s">
        <v>252</v>
      </c>
      <c r="B568" s="8" t="s">
        <v>252</v>
      </c>
      <c r="C568" s="8" t="s">
        <v>481</v>
      </c>
      <c r="D568" s="8"/>
      <c r="E568" s="16" t="s">
        <v>715</v>
      </c>
      <c r="F568" s="105">
        <f t="shared" ref="F568:H569" si="100">F569</f>
        <v>632.12199999999996</v>
      </c>
      <c r="G568" s="105">
        <f t="shared" si="100"/>
        <v>677.47699999999998</v>
      </c>
      <c r="H568" s="105">
        <f t="shared" si="100"/>
        <v>677.47699999999998</v>
      </c>
    </row>
    <row r="569" spans="1:9" ht="36">
      <c r="A569" s="8" t="s">
        <v>252</v>
      </c>
      <c r="B569" s="8" t="s">
        <v>252</v>
      </c>
      <c r="C569" s="8" t="s">
        <v>481</v>
      </c>
      <c r="D569" s="18" t="s">
        <v>243</v>
      </c>
      <c r="E569" s="134" t="s">
        <v>694</v>
      </c>
      <c r="F569" s="105">
        <f t="shared" si="100"/>
        <v>632.12199999999996</v>
      </c>
      <c r="G569" s="105">
        <f t="shared" si="100"/>
        <v>677.47699999999998</v>
      </c>
      <c r="H569" s="105">
        <f t="shared" si="100"/>
        <v>677.47699999999998</v>
      </c>
    </row>
    <row r="570" spans="1:9" ht="24">
      <c r="A570" s="8" t="s">
        <v>252</v>
      </c>
      <c r="B570" s="8" t="s">
        <v>252</v>
      </c>
      <c r="C570" s="8" t="s">
        <v>481</v>
      </c>
      <c r="D570" s="9" t="s">
        <v>245</v>
      </c>
      <c r="E570" s="16" t="s">
        <v>645</v>
      </c>
      <c r="F570" s="105">
        <v>632.12199999999996</v>
      </c>
      <c r="G570" s="105">
        <v>677.47699999999998</v>
      </c>
      <c r="H570" s="105">
        <v>677.47699999999998</v>
      </c>
    </row>
    <row r="571" spans="1:9" ht="48">
      <c r="A571" s="8" t="s">
        <v>252</v>
      </c>
      <c r="B571" s="8" t="s">
        <v>252</v>
      </c>
      <c r="C571" s="8" t="s">
        <v>482</v>
      </c>
      <c r="D571" s="8"/>
      <c r="E571" s="16" t="s">
        <v>758</v>
      </c>
      <c r="F571" s="105">
        <f>F572</f>
        <v>555.17000000000007</v>
      </c>
      <c r="G571" s="105">
        <f>G572</f>
        <v>555.17000000000007</v>
      </c>
      <c r="H571" s="105">
        <f>H572</f>
        <v>555.17000000000007</v>
      </c>
    </row>
    <row r="572" spans="1:9" ht="96">
      <c r="A572" s="8" t="s">
        <v>252</v>
      </c>
      <c r="B572" s="8" t="s">
        <v>252</v>
      </c>
      <c r="C572" s="8" t="s">
        <v>482</v>
      </c>
      <c r="D572" s="18" t="s">
        <v>545</v>
      </c>
      <c r="E572" s="134" t="s">
        <v>546</v>
      </c>
      <c r="F572" s="105">
        <f>F573+F574</f>
        <v>555.17000000000007</v>
      </c>
      <c r="G572" s="105">
        <f>G573+G574</f>
        <v>555.17000000000007</v>
      </c>
      <c r="H572" s="105">
        <f>H573+H574</f>
        <v>555.17000000000007</v>
      </c>
    </row>
    <row r="573" spans="1:9">
      <c r="A573" s="8" t="s">
        <v>252</v>
      </c>
      <c r="B573" s="8" t="s">
        <v>252</v>
      </c>
      <c r="C573" s="8" t="s">
        <v>482</v>
      </c>
      <c r="D573" s="19" t="s">
        <v>552</v>
      </c>
      <c r="E573" s="138" t="s">
        <v>653</v>
      </c>
      <c r="F573" s="105">
        <v>426.39800000000002</v>
      </c>
      <c r="G573" s="105">
        <v>426.39800000000002</v>
      </c>
      <c r="H573" s="105">
        <v>426.39800000000002</v>
      </c>
    </row>
    <row r="574" spans="1:9" ht="60">
      <c r="A574" s="8" t="s">
        <v>252</v>
      </c>
      <c r="B574" s="8" t="s">
        <v>252</v>
      </c>
      <c r="C574" s="8" t="s">
        <v>482</v>
      </c>
      <c r="D574" s="19">
        <v>119</v>
      </c>
      <c r="E574" s="138" t="s">
        <v>668</v>
      </c>
      <c r="F574" s="105">
        <v>128.77199999999999</v>
      </c>
      <c r="G574" s="105">
        <v>128.77199999999999</v>
      </c>
      <c r="H574" s="105">
        <v>128.77199999999999</v>
      </c>
    </row>
    <row r="575" spans="1:9" ht="36">
      <c r="A575" s="8" t="s">
        <v>252</v>
      </c>
      <c r="B575" s="8" t="s">
        <v>252</v>
      </c>
      <c r="C575" s="8" t="s">
        <v>483</v>
      </c>
      <c r="D575" s="8"/>
      <c r="E575" s="149" t="s">
        <v>735</v>
      </c>
      <c r="F575" s="105">
        <f>F576+F579+F582</f>
        <v>4138.5389999999998</v>
      </c>
      <c r="G575" s="105">
        <f>G576+G579+G582</f>
        <v>4138.5389999999998</v>
      </c>
      <c r="H575" s="105">
        <f>H576+H579+H582</f>
        <v>4138.5389999999998</v>
      </c>
    </row>
    <row r="576" spans="1:9" ht="96">
      <c r="A576" s="8" t="s">
        <v>252</v>
      </c>
      <c r="B576" s="8" t="s">
        <v>252</v>
      </c>
      <c r="C576" s="8" t="s">
        <v>483</v>
      </c>
      <c r="D576" s="18" t="s">
        <v>545</v>
      </c>
      <c r="E576" s="134" t="s">
        <v>546</v>
      </c>
      <c r="F576" s="105">
        <f>F577+F578</f>
        <v>3606.6469999999999</v>
      </c>
      <c r="G576" s="105">
        <f>G577+G578</f>
        <v>3606.6469999999999</v>
      </c>
      <c r="H576" s="105">
        <f>H577+H578</f>
        <v>3606.6469999999999</v>
      </c>
    </row>
    <row r="577" spans="1:8">
      <c r="A577" s="8" t="s">
        <v>252</v>
      </c>
      <c r="B577" s="8" t="s">
        <v>252</v>
      </c>
      <c r="C577" s="8" t="s">
        <v>483</v>
      </c>
      <c r="D577" s="19" t="s">
        <v>552</v>
      </c>
      <c r="E577" s="138" t="s">
        <v>653</v>
      </c>
      <c r="F577" s="105">
        <v>2770.0819999999999</v>
      </c>
      <c r="G577" s="105">
        <v>2770.0819999999999</v>
      </c>
      <c r="H577" s="105">
        <v>2770.0819999999999</v>
      </c>
    </row>
    <row r="578" spans="1:8" ht="60">
      <c r="A578" s="8" t="s">
        <v>252</v>
      </c>
      <c r="B578" s="8" t="s">
        <v>252</v>
      </c>
      <c r="C578" s="8" t="s">
        <v>483</v>
      </c>
      <c r="D578" s="19">
        <v>119</v>
      </c>
      <c r="E578" s="138" t="s">
        <v>668</v>
      </c>
      <c r="F578" s="105">
        <v>836.56500000000005</v>
      </c>
      <c r="G578" s="105">
        <v>836.56500000000005</v>
      </c>
      <c r="H578" s="105">
        <v>836.56500000000005</v>
      </c>
    </row>
    <row r="579" spans="1:8" ht="36">
      <c r="A579" s="8" t="s">
        <v>252</v>
      </c>
      <c r="B579" s="8" t="s">
        <v>252</v>
      </c>
      <c r="C579" s="8" t="s">
        <v>483</v>
      </c>
      <c r="D579" s="18" t="s">
        <v>243</v>
      </c>
      <c r="E579" s="134" t="s">
        <v>694</v>
      </c>
      <c r="F579" s="105">
        <f>F580+F581</f>
        <v>520.88800000000003</v>
      </c>
      <c r="G579" s="105">
        <f>G580+G581</f>
        <v>520.88800000000003</v>
      </c>
      <c r="H579" s="105">
        <f>H580+H581</f>
        <v>520.88800000000003</v>
      </c>
    </row>
    <row r="580" spans="1:8" ht="24">
      <c r="A580" s="8" t="s">
        <v>252</v>
      </c>
      <c r="B580" s="8" t="s">
        <v>252</v>
      </c>
      <c r="C580" s="8" t="s">
        <v>483</v>
      </c>
      <c r="D580" s="9" t="s">
        <v>245</v>
      </c>
      <c r="E580" s="16" t="s">
        <v>645</v>
      </c>
      <c r="F580" s="105">
        <v>412.38600000000002</v>
      </c>
      <c r="G580" s="105">
        <v>412.38600000000002</v>
      </c>
      <c r="H580" s="105">
        <v>412.38600000000002</v>
      </c>
    </row>
    <row r="581" spans="1:8">
      <c r="A581" s="8" t="s">
        <v>252</v>
      </c>
      <c r="B581" s="8" t="s">
        <v>252</v>
      </c>
      <c r="C581" s="8" t="s">
        <v>483</v>
      </c>
      <c r="D581" s="9">
        <v>247</v>
      </c>
      <c r="E581" s="16" t="s">
        <v>755</v>
      </c>
      <c r="F581" s="105">
        <v>108.502</v>
      </c>
      <c r="G581" s="105">
        <v>108.502</v>
      </c>
      <c r="H581" s="105">
        <v>108.502</v>
      </c>
    </row>
    <row r="582" spans="1:8">
      <c r="A582" s="8" t="s">
        <v>252</v>
      </c>
      <c r="B582" s="8" t="s">
        <v>252</v>
      </c>
      <c r="C582" s="8" t="s">
        <v>483</v>
      </c>
      <c r="D582" s="9" t="s">
        <v>249</v>
      </c>
      <c r="E582" s="16" t="s">
        <v>250</v>
      </c>
      <c r="F582" s="105">
        <f>F583</f>
        <v>11.004</v>
      </c>
      <c r="G582" s="105">
        <f>G583</f>
        <v>11.004</v>
      </c>
      <c r="H582" s="105">
        <f>H583</f>
        <v>11.004</v>
      </c>
    </row>
    <row r="583" spans="1:8" ht="24">
      <c r="A583" s="8" t="s">
        <v>252</v>
      </c>
      <c r="B583" s="8" t="s">
        <v>252</v>
      </c>
      <c r="C583" s="8" t="s">
        <v>483</v>
      </c>
      <c r="D583" s="9">
        <v>851</v>
      </c>
      <c r="E583" s="16" t="s">
        <v>581</v>
      </c>
      <c r="F583" s="105">
        <v>11.004</v>
      </c>
      <c r="G583" s="105">
        <v>11.004</v>
      </c>
      <c r="H583" s="105">
        <v>11.004</v>
      </c>
    </row>
    <row r="584" spans="1:8" ht="48">
      <c r="A584" s="8" t="s">
        <v>252</v>
      </c>
      <c r="B584" s="8" t="s">
        <v>252</v>
      </c>
      <c r="C584" s="8" t="s">
        <v>386</v>
      </c>
      <c r="D584" s="9"/>
      <c r="E584" s="16" t="s">
        <v>702</v>
      </c>
      <c r="F584" s="105">
        <f>F585</f>
        <v>7.0780000000000003</v>
      </c>
      <c r="G584" s="105">
        <f t="shared" ref="G584:H588" si="101">G585</f>
        <v>7.0780000000000003</v>
      </c>
      <c r="H584" s="105">
        <f t="shared" si="101"/>
        <v>7.0780000000000003</v>
      </c>
    </row>
    <row r="585" spans="1:8" ht="48">
      <c r="A585" s="8" t="s">
        <v>252</v>
      </c>
      <c r="B585" s="8" t="s">
        <v>252</v>
      </c>
      <c r="C585" s="8" t="s">
        <v>392</v>
      </c>
      <c r="D585" s="76"/>
      <c r="E585" s="16" t="s">
        <v>781</v>
      </c>
      <c r="F585" s="105">
        <f>F586</f>
        <v>7.0780000000000003</v>
      </c>
      <c r="G585" s="105">
        <f t="shared" si="101"/>
        <v>7.0780000000000003</v>
      </c>
      <c r="H585" s="105">
        <f t="shared" si="101"/>
        <v>7.0780000000000003</v>
      </c>
    </row>
    <row r="586" spans="1:8" ht="48">
      <c r="A586" s="8" t="s">
        <v>252</v>
      </c>
      <c r="B586" s="8" t="s">
        <v>252</v>
      </c>
      <c r="C586" s="8" t="s">
        <v>393</v>
      </c>
      <c r="D586" s="76"/>
      <c r="E586" s="16" t="s">
        <v>775</v>
      </c>
      <c r="F586" s="105">
        <f>F587</f>
        <v>7.0780000000000003</v>
      </c>
      <c r="G586" s="105">
        <f t="shared" si="101"/>
        <v>7.0780000000000003</v>
      </c>
      <c r="H586" s="105">
        <f t="shared" si="101"/>
        <v>7.0780000000000003</v>
      </c>
    </row>
    <row r="587" spans="1:8" ht="48">
      <c r="A587" s="8" t="s">
        <v>252</v>
      </c>
      <c r="B587" s="8" t="s">
        <v>252</v>
      </c>
      <c r="C587" s="8" t="s">
        <v>465</v>
      </c>
      <c r="D587" s="76"/>
      <c r="E587" s="16" t="s">
        <v>712</v>
      </c>
      <c r="F587" s="105">
        <f>F588</f>
        <v>7.0780000000000003</v>
      </c>
      <c r="G587" s="105">
        <f t="shared" si="101"/>
        <v>7.0780000000000003</v>
      </c>
      <c r="H587" s="105">
        <f t="shared" si="101"/>
        <v>7.0780000000000003</v>
      </c>
    </row>
    <row r="588" spans="1:8" ht="36">
      <c r="A588" s="8" t="s">
        <v>252</v>
      </c>
      <c r="B588" s="8" t="s">
        <v>252</v>
      </c>
      <c r="C588" s="8" t="s">
        <v>465</v>
      </c>
      <c r="D588" s="18" t="s">
        <v>243</v>
      </c>
      <c r="E588" s="149" t="s">
        <v>694</v>
      </c>
      <c r="F588" s="124">
        <f>F589</f>
        <v>7.0780000000000003</v>
      </c>
      <c r="G588" s="124">
        <f t="shared" si="101"/>
        <v>7.0780000000000003</v>
      </c>
      <c r="H588" s="124">
        <f t="shared" si="101"/>
        <v>7.0780000000000003</v>
      </c>
    </row>
    <row r="589" spans="1:8" ht="24">
      <c r="A589" s="8" t="s">
        <v>252</v>
      </c>
      <c r="B589" s="8" t="s">
        <v>252</v>
      </c>
      <c r="C589" s="8" t="s">
        <v>465</v>
      </c>
      <c r="D589" s="9" t="s">
        <v>245</v>
      </c>
      <c r="E589" s="144" t="s">
        <v>645</v>
      </c>
      <c r="F589" s="124">
        <v>7.0780000000000003</v>
      </c>
      <c r="G589" s="124">
        <v>7.0780000000000003</v>
      </c>
      <c r="H589" s="124">
        <v>7.0780000000000003</v>
      </c>
    </row>
    <row r="590" spans="1:8" ht="24">
      <c r="A590" s="76" t="s">
        <v>252</v>
      </c>
      <c r="B590" s="76" t="s">
        <v>251</v>
      </c>
      <c r="C590" s="8"/>
      <c r="D590" s="76"/>
      <c r="E590" s="95" t="s">
        <v>540</v>
      </c>
      <c r="F590" s="117">
        <f>F591+F616</f>
        <v>25786.159</v>
      </c>
      <c r="G590" s="117">
        <f>G591+G616</f>
        <v>16778.012999999999</v>
      </c>
      <c r="H590" s="117">
        <f>H591+H616</f>
        <v>16785.012999999999</v>
      </c>
    </row>
    <row r="591" spans="1:8">
      <c r="A591" s="9" t="s">
        <v>252</v>
      </c>
      <c r="B591" s="9" t="s">
        <v>251</v>
      </c>
      <c r="C591" s="8" t="s">
        <v>148</v>
      </c>
      <c r="D591" s="9"/>
      <c r="E591" s="16" t="s">
        <v>543</v>
      </c>
      <c r="F591" s="105">
        <f>F592</f>
        <v>18344.494999999999</v>
      </c>
      <c r="G591" s="105">
        <f>G592</f>
        <v>12673.048000000001</v>
      </c>
      <c r="H591" s="105">
        <f>H592</f>
        <v>12673.048000000001</v>
      </c>
    </row>
    <row r="592" spans="1:8" ht="36">
      <c r="A592" s="9" t="s">
        <v>252</v>
      </c>
      <c r="B592" s="9" t="s">
        <v>251</v>
      </c>
      <c r="C592" s="8" t="s">
        <v>149</v>
      </c>
      <c r="D592" s="9"/>
      <c r="E592" s="16" t="s">
        <v>375</v>
      </c>
      <c r="F592" s="105">
        <f>F593+F601+F604+F607+F610+F598</f>
        <v>18344.494999999999</v>
      </c>
      <c r="G592" s="105">
        <f>G593+G601+G604+G607+G610</f>
        <v>12673.048000000001</v>
      </c>
      <c r="H592" s="105">
        <f>H593+H601+H604+H607+H610</f>
        <v>12673.048000000001</v>
      </c>
    </row>
    <row r="593" spans="1:8" ht="48">
      <c r="A593" s="9" t="s">
        <v>252</v>
      </c>
      <c r="B593" s="9" t="s">
        <v>251</v>
      </c>
      <c r="C593" s="8" t="s">
        <v>485</v>
      </c>
      <c r="D593" s="9"/>
      <c r="E593" s="16" t="s">
        <v>544</v>
      </c>
      <c r="F593" s="105">
        <f>F594</f>
        <v>3124.7749999999996</v>
      </c>
      <c r="G593" s="105">
        <f>G594</f>
        <v>2883.9479999999999</v>
      </c>
      <c r="H593" s="105">
        <f>H594</f>
        <v>2883.9479999999999</v>
      </c>
    </row>
    <row r="594" spans="1:8" ht="96">
      <c r="A594" s="9" t="s">
        <v>252</v>
      </c>
      <c r="B594" s="9" t="s">
        <v>251</v>
      </c>
      <c r="C594" s="8" t="s">
        <v>485</v>
      </c>
      <c r="D594" s="18" t="s">
        <v>545</v>
      </c>
      <c r="E594" s="134" t="s">
        <v>546</v>
      </c>
      <c r="F594" s="105">
        <f>F595+F596+F597</f>
        <v>3124.7749999999996</v>
      </c>
      <c r="G594" s="105">
        <f>G595+G596+G597</f>
        <v>2883.9479999999999</v>
      </c>
      <c r="H594" s="105">
        <f>H595+H596+H597</f>
        <v>2883.9479999999999</v>
      </c>
    </row>
    <row r="595" spans="1:8" ht="36">
      <c r="A595" s="9" t="s">
        <v>252</v>
      </c>
      <c r="B595" s="9" t="s">
        <v>251</v>
      </c>
      <c r="C595" s="8" t="s">
        <v>485</v>
      </c>
      <c r="D595" s="19" t="s">
        <v>547</v>
      </c>
      <c r="E595" s="138" t="s">
        <v>176</v>
      </c>
      <c r="F595" s="105">
        <v>1709.192</v>
      </c>
      <c r="G595" s="105">
        <v>1529.19</v>
      </c>
      <c r="H595" s="105">
        <v>1529.19</v>
      </c>
    </row>
    <row r="596" spans="1:8" ht="60">
      <c r="A596" s="9" t="s">
        <v>252</v>
      </c>
      <c r="B596" s="9" t="s">
        <v>251</v>
      </c>
      <c r="C596" s="8" t="s">
        <v>485</v>
      </c>
      <c r="D596" s="19" t="s">
        <v>548</v>
      </c>
      <c r="E596" s="138" t="s">
        <v>177</v>
      </c>
      <c r="F596" s="105">
        <v>690.82299999999998</v>
      </c>
      <c r="G596" s="105">
        <v>685.82299999999998</v>
      </c>
      <c r="H596" s="105">
        <v>685.82299999999998</v>
      </c>
    </row>
    <row r="597" spans="1:8" ht="72">
      <c r="A597" s="9" t="s">
        <v>252</v>
      </c>
      <c r="B597" s="9" t="s">
        <v>251</v>
      </c>
      <c r="C597" s="8" t="s">
        <v>485</v>
      </c>
      <c r="D597" s="19">
        <v>129</v>
      </c>
      <c r="E597" s="138" t="s">
        <v>178</v>
      </c>
      <c r="F597" s="105">
        <v>724.76</v>
      </c>
      <c r="G597" s="105">
        <v>668.93499999999995</v>
      </c>
      <c r="H597" s="105">
        <v>668.93499999999995</v>
      </c>
    </row>
    <row r="598" spans="1:8" ht="72">
      <c r="A598" s="9" t="s">
        <v>252</v>
      </c>
      <c r="B598" s="9" t="s">
        <v>251</v>
      </c>
      <c r="C598" s="8" t="s">
        <v>486</v>
      </c>
      <c r="D598" s="19"/>
      <c r="E598" s="138" t="s">
        <v>510</v>
      </c>
      <c r="F598" s="105">
        <f t="shared" ref="F598:H599" si="102">F599</f>
        <v>1.992</v>
      </c>
      <c r="G598" s="105">
        <f t="shared" si="102"/>
        <v>0</v>
      </c>
      <c r="H598" s="105">
        <f t="shared" si="102"/>
        <v>0</v>
      </c>
    </row>
    <row r="599" spans="1:8">
      <c r="A599" s="9" t="s">
        <v>252</v>
      </c>
      <c r="B599" s="9" t="s">
        <v>251</v>
      </c>
      <c r="C599" s="8" t="s">
        <v>486</v>
      </c>
      <c r="D599" s="19">
        <v>300</v>
      </c>
      <c r="E599" s="198" t="s">
        <v>14</v>
      </c>
      <c r="F599" s="105">
        <f t="shared" si="102"/>
        <v>1.992</v>
      </c>
      <c r="G599" s="105">
        <f t="shared" si="102"/>
        <v>0</v>
      </c>
      <c r="H599" s="105">
        <f t="shared" si="102"/>
        <v>0</v>
      </c>
    </row>
    <row r="600" spans="1:8">
      <c r="A600" s="9" t="s">
        <v>252</v>
      </c>
      <c r="B600" s="9" t="s">
        <v>251</v>
      </c>
      <c r="C600" s="8" t="s">
        <v>486</v>
      </c>
      <c r="D600" s="19">
        <v>321</v>
      </c>
      <c r="E600" s="196" t="s">
        <v>942</v>
      </c>
      <c r="F600" s="105">
        <v>1.992</v>
      </c>
      <c r="G600" s="105">
        <v>0</v>
      </c>
      <c r="H600" s="105">
        <v>0</v>
      </c>
    </row>
    <row r="601" spans="1:8" ht="36">
      <c r="A601" s="9" t="s">
        <v>252</v>
      </c>
      <c r="B601" s="9" t="s">
        <v>251</v>
      </c>
      <c r="C601" s="8" t="s">
        <v>487</v>
      </c>
      <c r="D601" s="9"/>
      <c r="E601" s="16" t="s">
        <v>219</v>
      </c>
      <c r="F601" s="105">
        <f t="shared" ref="F601:H602" si="103">F602</f>
        <v>1697.6849999999999</v>
      </c>
      <c r="G601" s="105">
        <f t="shared" si="103"/>
        <v>464</v>
      </c>
      <c r="H601" s="105">
        <f t="shared" si="103"/>
        <v>464</v>
      </c>
    </row>
    <row r="602" spans="1:8" ht="36">
      <c r="A602" s="9" t="s">
        <v>252</v>
      </c>
      <c r="B602" s="9" t="s">
        <v>251</v>
      </c>
      <c r="C602" s="8" t="s">
        <v>487</v>
      </c>
      <c r="D602" s="18" t="s">
        <v>243</v>
      </c>
      <c r="E602" s="134" t="s">
        <v>694</v>
      </c>
      <c r="F602" s="105">
        <f t="shared" si="103"/>
        <v>1697.6849999999999</v>
      </c>
      <c r="G602" s="105">
        <f t="shared" si="103"/>
        <v>464</v>
      </c>
      <c r="H602" s="105">
        <f t="shared" si="103"/>
        <v>464</v>
      </c>
    </row>
    <row r="603" spans="1:8" ht="24">
      <c r="A603" s="9" t="s">
        <v>252</v>
      </c>
      <c r="B603" s="9" t="s">
        <v>251</v>
      </c>
      <c r="C603" s="8" t="s">
        <v>487</v>
      </c>
      <c r="D603" s="9" t="s">
        <v>245</v>
      </c>
      <c r="E603" s="16" t="s">
        <v>645</v>
      </c>
      <c r="F603" s="105">
        <v>1697.6849999999999</v>
      </c>
      <c r="G603" s="105">
        <v>464</v>
      </c>
      <c r="H603" s="105">
        <v>464</v>
      </c>
    </row>
    <row r="604" spans="1:8" ht="48">
      <c r="A604" s="9" t="s">
        <v>252</v>
      </c>
      <c r="B604" s="9" t="s">
        <v>251</v>
      </c>
      <c r="C604" s="8" t="s">
        <v>362</v>
      </c>
      <c r="D604" s="9"/>
      <c r="E604" s="16" t="s">
        <v>204</v>
      </c>
      <c r="F604" s="105">
        <f>F605</f>
        <v>4000</v>
      </c>
      <c r="G604" s="105">
        <f t="shared" ref="F604:H605" si="104">G605</f>
        <v>0</v>
      </c>
      <c r="H604" s="105">
        <f t="shared" si="104"/>
        <v>0</v>
      </c>
    </row>
    <row r="605" spans="1:8" ht="48">
      <c r="A605" s="9" t="s">
        <v>252</v>
      </c>
      <c r="B605" s="9" t="s">
        <v>251</v>
      </c>
      <c r="C605" s="8" t="s">
        <v>362</v>
      </c>
      <c r="D605" s="21" t="s">
        <v>283</v>
      </c>
      <c r="E605" s="134" t="s">
        <v>646</v>
      </c>
      <c r="F605" s="105">
        <f t="shared" si="104"/>
        <v>4000</v>
      </c>
      <c r="G605" s="105">
        <f t="shared" si="104"/>
        <v>0</v>
      </c>
      <c r="H605" s="105">
        <f t="shared" si="104"/>
        <v>0</v>
      </c>
    </row>
    <row r="606" spans="1:8" ht="24">
      <c r="A606" s="9" t="s">
        <v>252</v>
      </c>
      <c r="B606" s="9" t="s">
        <v>251</v>
      </c>
      <c r="C606" s="8" t="s">
        <v>362</v>
      </c>
      <c r="D606" s="9">
        <v>612</v>
      </c>
      <c r="E606" s="16" t="s">
        <v>532</v>
      </c>
      <c r="F606" s="105">
        <v>4000</v>
      </c>
      <c r="G606" s="105">
        <v>0</v>
      </c>
      <c r="H606" s="105">
        <v>0</v>
      </c>
    </row>
    <row r="607" spans="1:8" ht="36">
      <c r="A607" s="9" t="s">
        <v>252</v>
      </c>
      <c r="B607" s="9" t="s">
        <v>251</v>
      </c>
      <c r="C607" s="8" t="s">
        <v>299</v>
      </c>
      <c r="D607" s="9"/>
      <c r="E607" s="16" t="s">
        <v>820</v>
      </c>
      <c r="F607" s="105">
        <f t="shared" ref="F607:H608" si="105">F608</f>
        <v>277</v>
      </c>
      <c r="G607" s="105">
        <f t="shared" si="105"/>
        <v>0</v>
      </c>
      <c r="H607" s="105">
        <f t="shared" si="105"/>
        <v>0</v>
      </c>
    </row>
    <row r="608" spans="1:8" ht="36">
      <c r="A608" s="9" t="s">
        <v>252</v>
      </c>
      <c r="B608" s="9" t="s">
        <v>251</v>
      </c>
      <c r="C608" s="8" t="s">
        <v>299</v>
      </c>
      <c r="D608" s="18" t="s">
        <v>243</v>
      </c>
      <c r="E608" s="134" t="s">
        <v>694</v>
      </c>
      <c r="F608" s="105">
        <f t="shared" si="105"/>
        <v>277</v>
      </c>
      <c r="G608" s="105">
        <f t="shared" si="105"/>
        <v>0</v>
      </c>
      <c r="H608" s="105">
        <f t="shared" si="105"/>
        <v>0</v>
      </c>
    </row>
    <row r="609" spans="1:8" ht="24">
      <c r="A609" s="9" t="s">
        <v>252</v>
      </c>
      <c r="B609" s="9" t="s">
        <v>251</v>
      </c>
      <c r="C609" s="8" t="s">
        <v>299</v>
      </c>
      <c r="D609" s="9" t="s">
        <v>245</v>
      </c>
      <c r="E609" s="16" t="s">
        <v>645</v>
      </c>
      <c r="F609" s="105">
        <v>277</v>
      </c>
      <c r="G609" s="105">
        <v>0</v>
      </c>
      <c r="H609" s="105">
        <v>0</v>
      </c>
    </row>
    <row r="610" spans="1:8" ht="36">
      <c r="A610" s="9" t="s">
        <v>252</v>
      </c>
      <c r="B610" s="9" t="s">
        <v>251</v>
      </c>
      <c r="C610" s="106" t="s">
        <v>824</v>
      </c>
      <c r="D610" s="19"/>
      <c r="E610" s="141" t="s">
        <v>374</v>
      </c>
      <c r="F610" s="105">
        <f>F611+F614</f>
        <v>9243.0430000000015</v>
      </c>
      <c r="G610" s="105">
        <f>G611+G614</f>
        <v>9325.1</v>
      </c>
      <c r="H610" s="105">
        <f>H611+H614</f>
        <v>9325.1</v>
      </c>
    </row>
    <row r="611" spans="1:8" ht="96">
      <c r="A611" s="9" t="s">
        <v>252</v>
      </c>
      <c r="B611" s="9" t="s">
        <v>251</v>
      </c>
      <c r="C611" s="106" t="s">
        <v>824</v>
      </c>
      <c r="D611" s="18" t="s">
        <v>545</v>
      </c>
      <c r="E611" s="134" t="s">
        <v>546</v>
      </c>
      <c r="F611" s="105">
        <f>F612+F613</f>
        <v>9167.3430000000008</v>
      </c>
      <c r="G611" s="105">
        <f>G612+G613</f>
        <v>9249.4</v>
      </c>
      <c r="H611" s="105">
        <f>H612+H613</f>
        <v>9249.4</v>
      </c>
    </row>
    <row r="612" spans="1:8">
      <c r="A612" s="9" t="s">
        <v>252</v>
      </c>
      <c r="B612" s="9" t="s">
        <v>251</v>
      </c>
      <c r="C612" s="106" t="s">
        <v>824</v>
      </c>
      <c r="D612" s="19" t="s">
        <v>552</v>
      </c>
      <c r="E612" s="138" t="s">
        <v>653</v>
      </c>
      <c r="F612" s="105">
        <v>7040.5079999999998</v>
      </c>
      <c r="G612" s="105">
        <v>7104</v>
      </c>
      <c r="H612" s="105">
        <v>7104</v>
      </c>
    </row>
    <row r="613" spans="1:8" ht="60">
      <c r="A613" s="9" t="s">
        <v>252</v>
      </c>
      <c r="B613" s="9" t="s">
        <v>251</v>
      </c>
      <c r="C613" s="106" t="s">
        <v>824</v>
      </c>
      <c r="D613" s="19">
        <v>119</v>
      </c>
      <c r="E613" s="138" t="s">
        <v>668</v>
      </c>
      <c r="F613" s="105">
        <v>2126.835</v>
      </c>
      <c r="G613" s="105">
        <v>2145.4</v>
      </c>
      <c r="H613" s="105">
        <v>2145.4</v>
      </c>
    </row>
    <row r="614" spans="1:8" ht="36">
      <c r="A614" s="9" t="s">
        <v>252</v>
      </c>
      <c r="B614" s="9" t="s">
        <v>251</v>
      </c>
      <c r="C614" s="106" t="s">
        <v>824</v>
      </c>
      <c r="D614" s="18" t="s">
        <v>243</v>
      </c>
      <c r="E614" s="134" t="s">
        <v>694</v>
      </c>
      <c r="F614" s="105">
        <f>F615</f>
        <v>75.7</v>
      </c>
      <c r="G614" s="105">
        <f>G615</f>
        <v>75.7</v>
      </c>
      <c r="H614" s="105">
        <f>H615</f>
        <v>75.7</v>
      </c>
    </row>
    <row r="615" spans="1:8" ht="24">
      <c r="A615" s="9" t="s">
        <v>252</v>
      </c>
      <c r="B615" s="9" t="s">
        <v>251</v>
      </c>
      <c r="C615" s="106" t="s">
        <v>824</v>
      </c>
      <c r="D615" s="9" t="s">
        <v>245</v>
      </c>
      <c r="E615" s="16" t="s">
        <v>645</v>
      </c>
      <c r="F615" s="105">
        <v>75.7</v>
      </c>
      <c r="G615" s="105">
        <v>75.7</v>
      </c>
      <c r="H615" s="105">
        <v>75.7</v>
      </c>
    </row>
    <row r="616" spans="1:8" ht="24">
      <c r="A616" s="9" t="s">
        <v>252</v>
      </c>
      <c r="B616" s="9" t="s">
        <v>251</v>
      </c>
      <c r="C616" s="8" t="s">
        <v>130</v>
      </c>
      <c r="D616" s="8"/>
      <c r="E616" s="16" t="s">
        <v>67</v>
      </c>
      <c r="F616" s="124">
        <f>F617+F624</f>
        <v>7441.6640000000007</v>
      </c>
      <c r="G616" s="124">
        <f>G625+G617</f>
        <v>4104.9650000000001</v>
      </c>
      <c r="H616" s="124">
        <f>H625+H617</f>
        <v>4111.9650000000001</v>
      </c>
    </row>
    <row r="617" spans="1:8" ht="48">
      <c r="A617" s="9" t="s">
        <v>252</v>
      </c>
      <c r="B617" s="9" t="s">
        <v>251</v>
      </c>
      <c r="C617" s="8" t="s">
        <v>387</v>
      </c>
      <c r="D617" s="8"/>
      <c r="E617" s="16" t="s">
        <v>388</v>
      </c>
      <c r="F617" s="124">
        <f>F618</f>
        <v>6739.6640000000007</v>
      </c>
      <c r="G617" s="124">
        <f>G618</f>
        <v>3395.9649999999997</v>
      </c>
      <c r="H617" s="124">
        <f>H618</f>
        <v>3395.9649999999997</v>
      </c>
    </row>
    <row r="618" spans="1:8" ht="36">
      <c r="A618" s="9" t="s">
        <v>252</v>
      </c>
      <c r="B618" s="9" t="s">
        <v>251</v>
      </c>
      <c r="C618" s="8" t="s">
        <v>425</v>
      </c>
      <c r="D618" s="19"/>
      <c r="E618" s="141" t="s">
        <v>374</v>
      </c>
      <c r="F618" s="105">
        <f>F619+F622</f>
        <v>6739.6640000000007</v>
      </c>
      <c r="G618" s="105">
        <f>G619+G622</f>
        <v>3395.9649999999997</v>
      </c>
      <c r="H618" s="105">
        <f>H619+H622</f>
        <v>3395.9649999999997</v>
      </c>
    </row>
    <row r="619" spans="1:8" ht="96">
      <c r="A619" s="9" t="s">
        <v>252</v>
      </c>
      <c r="B619" s="9" t="s">
        <v>251</v>
      </c>
      <c r="C619" s="8" t="s">
        <v>425</v>
      </c>
      <c r="D619" s="18" t="s">
        <v>545</v>
      </c>
      <c r="E619" s="134" t="s">
        <v>546</v>
      </c>
      <c r="F619" s="105">
        <f>F620+F621</f>
        <v>6673.5640000000003</v>
      </c>
      <c r="G619" s="105">
        <f>G620+G621</f>
        <v>3329.8649999999998</v>
      </c>
      <c r="H619" s="105">
        <f>H620+H621</f>
        <v>3329.8649999999998</v>
      </c>
    </row>
    <row r="620" spans="1:8">
      <c r="A620" s="9" t="s">
        <v>252</v>
      </c>
      <c r="B620" s="9" t="s">
        <v>251</v>
      </c>
      <c r="C620" s="8" t="s">
        <v>425</v>
      </c>
      <c r="D620" s="19" t="s">
        <v>552</v>
      </c>
      <c r="E620" s="138" t="s">
        <v>653</v>
      </c>
      <c r="F620" s="105">
        <v>5125.625</v>
      </c>
      <c r="G620" s="105">
        <v>2557.5</v>
      </c>
      <c r="H620" s="105">
        <v>2557.5</v>
      </c>
    </row>
    <row r="621" spans="1:8" ht="60">
      <c r="A621" s="9" t="s">
        <v>252</v>
      </c>
      <c r="B621" s="9" t="s">
        <v>251</v>
      </c>
      <c r="C621" s="8" t="s">
        <v>425</v>
      </c>
      <c r="D621" s="19">
        <v>119</v>
      </c>
      <c r="E621" s="138" t="s">
        <v>668</v>
      </c>
      <c r="F621" s="105">
        <v>1547.9390000000001</v>
      </c>
      <c r="G621" s="105">
        <v>772.36500000000001</v>
      </c>
      <c r="H621" s="105">
        <v>772.36500000000001</v>
      </c>
    </row>
    <row r="622" spans="1:8" ht="36">
      <c r="A622" s="9" t="s">
        <v>252</v>
      </c>
      <c r="B622" s="9" t="s">
        <v>251</v>
      </c>
      <c r="C622" s="8" t="s">
        <v>425</v>
      </c>
      <c r="D622" s="18" t="s">
        <v>243</v>
      </c>
      <c r="E622" s="134" t="s">
        <v>694</v>
      </c>
      <c r="F622" s="105">
        <f>F623</f>
        <v>66.099999999999994</v>
      </c>
      <c r="G622" s="105">
        <f>G623</f>
        <v>66.099999999999994</v>
      </c>
      <c r="H622" s="105">
        <f>H623</f>
        <v>66.099999999999994</v>
      </c>
    </row>
    <row r="623" spans="1:8" ht="24">
      <c r="A623" s="9" t="s">
        <v>252</v>
      </c>
      <c r="B623" s="9" t="s">
        <v>251</v>
      </c>
      <c r="C623" s="8" t="s">
        <v>425</v>
      </c>
      <c r="D623" s="9" t="s">
        <v>245</v>
      </c>
      <c r="E623" s="16" t="s">
        <v>645</v>
      </c>
      <c r="F623" s="105">
        <v>66.099999999999994</v>
      </c>
      <c r="G623" s="105">
        <v>66.099999999999994</v>
      </c>
      <c r="H623" s="105">
        <v>66.099999999999994</v>
      </c>
    </row>
    <row r="624" spans="1:8" ht="36">
      <c r="A624" s="9" t="s">
        <v>252</v>
      </c>
      <c r="B624" s="9" t="s">
        <v>251</v>
      </c>
      <c r="C624" s="8" t="s">
        <v>411</v>
      </c>
      <c r="D624" s="8"/>
      <c r="E624" s="16" t="s">
        <v>68</v>
      </c>
      <c r="F624" s="124">
        <f>F625</f>
        <v>702</v>
      </c>
      <c r="G624" s="124">
        <f>G625</f>
        <v>709</v>
      </c>
      <c r="H624" s="124">
        <f>H625</f>
        <v>716</v>
      </c>
    </row>
    <row r="625" spans="1:8" ht="84">
      <c r="A625" s="9" t="s">
        <v>252</v>
      </c>
      <c r="B625" s="9" t="s">
        <v>251</v>
      </c>
      <c r="C625" s="20" t="s">
        <v>488</v>
      </c>
      <c r="D625" s="139"/>
      <c r="E625" s="140" t="s">
        <v>181</v>
      </c>
      <c r="F625" s="105">
        <f>F626+F630</f>
        <v>702</v>
      </c>
      <c r="G625" s="105">
        <f>G626+G630</f>
        <v>709</v>
      </c>
      <c r="H625" s="105">
        <f>H626+H630</f>
        <v>716</v>
      </c>
    </row>
    <row r="626" spans="1:8" ht="96">
      <c r="A626" s="9" t="s">
        <v>252</v>
      </c>
      <c r="B626" s="9" t="s">
        <v>251</v>
      </c>
      <c r="C626" s="20" t="s">
        <v>488</v>
      </c>
      <c r="D626" s="18" t="s">
        <v>545</v>
      </c>
      <c r="E626" s="134" t="s">
        <v>546</v>
      </c>
      <c r="F626" s="105">
        <f>F627+F628+F629</f>
        <v>699.5</v>
      </c>
      <c r="G626" s="105">
        <f>G627+G628+G629</f>
        <v>706.5</v>
      </c>
      <c r="H626" s="105">
        <f>H627+H628+H629</f>
        <v>706.5</v>
      </c>
    </row>
    <row r="627" spans="1:8" ht="36">
      <c r="A627" s="9" t="s">
        <v>252</v>
      </c>
      <c r="B627" s="9" t="s">
        <v>251</v>
      </c>
      <c r="C627" s="20" t="s">
        <v>488</v>
      </c>
      <c r="D627" s="19" t="s">
        <v>547</v>
      </c>
      <c r="E627" s="138" t="s">
        <v>176</v>
      </c>
      <c r="F627" s="105">
        <v>411</v>
      </c>
      <c r="G627" s="105">
        <v>411</v>
      </c>
      <c r="H627" s="105">
        <v>411</v>
      </c>
    </row>
    <row r="628" spans="1:8" ht="60">
      <c r="A628" s="9" t="s">
        <v>252</v>
      </c>
      <c r="B628" s="9" t="s">
        <v>251</v>
      </c>
      <c r="C628" s="20" t="s">
        <v>488</v>
      </c>
      <c r="D628" s="19" t="s">
        <v>548</v>
      </c>
      <c r="E628" s="138" t="s">
        <v>177</v>
      </c>
      <c r="F628" s="105">
        <v>130.80000000000001</v>
      </c>
      <c r="G628" s="105">
        <v>137.80000000000001</v>
      </c>
      <c r="H628" s="105">
        <v>137.80000000000001</v>
      </c>
    </row>
    <row r="629" spans="1:8" ht="72">
      <c r="A629" s="9" t="s">
        <v>252</v>
      </c>
      <c r="B629" s="9" t="s">
        <v>251</v>
      </c>
      <c r="C629" s="20" t="s">
        <v>488</v>
      </c>
      <c r="D629" s="19">
        <v>129</v>
      </c>
      <c r="E629" s="138" t="s">
        <v>178</v>
      </c>
      <c r="F629" s="105">
        <v>157.69999999999999</v>
      </c>
      <c r="G629" s="105">
        <v>157.69999999999999</v>
      </c>
      <c r="H629" s="105">
        <v>157.69999999999999</v>
      </c>
    </row>
    <row r="630" spans="1:8" ht="36">
      <c r="A630" s="9" t="s">
        <v>252</v>
      </c>
      <c r="B630" s="9" t="s">
        <v>251</v>
      </c>
      <c r="C630" s="20" t="s">
        <v>488</v>
      </c>
      <c r="D630" s="18" t="s">
        <v>243</v>
      </c>
      <c r="E630" s="134" t="s">
        <v>694</v>
      </c>
      <c r="F630" s="105">
        <f>F631</f>
        <v>2.5</v>
      </c>
      <c r="G630" s="105">
        <f>G631</f>
        <v>2.5</v>
      </c>
      <c r="H630" s="105">
        <f>H631</f>
        <v>9.5</v>
      </c>
    </row>
    <row r="631" spans="1:8" ht="24">
      <c r="A631" s="9" t="s">
        <v>252</v>
      </c>
      <c r="B631" s="9" t="s">
        <v>251</v>
      </c>
      <c r="C631" s="20" t="s">
        <v>488</v>
      </c>
      <c r="D631" s="9" t="s">
        <v>245</v>
      </c>
      <c r="E631" s="16" t="s">
        <v>645</v>
      </c>
      <c r="F631" s="105">
        <v>2.5</v>
      </c>
      <c r="G631" s="105">
        <v>2.5</v>
      </c>
      <c r="H631" s="105">
        <v>9.5</v>
      </c>
    </row>
    <row r="632" spans="1:8">
      <c r="A632" s="12" t="s">
        <v>247</v>
      </c>
      <c r="B632" s="12" t="s">
        <v>235</v>
      </c>
      <c r="C632" s="13"/>
      <c r="D632" s="12"/>
      <c r="E632" s="159" t="s">
        <v>57</v>
      </c>
      <c r="F632" s="116">
        <f t="shared" ref="F632:H634" si="106">F633</f>
        <v>79378.771999999997</v>
      </c>
      <c r="G632" s="116">
        <f t="shared" si="106"/>
        <v>57934.509999999995</v>
      </c>
      <c r="H632" s="116">
        <f t="shared" si="106"/>
        <v>57934.509999999995</v>
      </c>
    </row>
    <row r="633" spans="1:8">
      <c r="A633" s="76" t="s">
        <v>247</v>
      </c>
      <c r="B633" s="76" t="s">
        <v>241</v>
      </c>
      <c r="C633" s="75"/>
      <c r="D633" s="76"/>
      <c r="E633" s="95" t="s">
        <v>291</v>
      </c>
      <c r="F633" s="117">
        <f t="shared" si="106"/>
        <v>79378.771999999997</v>
      </c>
      <c r="G633" s="117">
        <f t="shared" si="106"/>
        <v>57934.509999999995</v>
      </c>
      <c r="H633" s="117">
        <f t="shared" si="106"/>
        <v>57934.509999999995</v>
      </c>
    </row>
    <row r="634" spans="1:8" ht="48">
      <c r="A634" s="9" t="s">
        <v>247</v>
      </c>
      <c r="B634" s="9" t="s">
        <v>241</v>
      </c>
      <c r="C634" s="8" t="s">
        <v>133</v>
      </c>
      <c r="D634" s="9"/>
      <c r="E634" s="16" t="s">
        <v>929</v>
      </c>
      <c r="F634" s="105">
        <f>F635</f>
        <v>79378.771999999997</v>
      </c>
      <c r="G634" s="105">
        <f t="shared" si="106"/>
        <v>57934.509999999995</v>
      </c>
      <c r="H634" s="105">
        <f t="shared" si="106"/>
        <v>57934.509999999995</v>
      </c>
    </row>
    <row r="635" spans="1:8" ht="36">
      <c r="A635" s="9" t="s">
        <v>247</v>
      </c>
      <c r="B635" s="9" t="s">
        <v>241</v>
      </c>
      <c r="C635" s="8" t="s">
        <v>134</v>
      </c>
      <c r="D635" s="9"/>
      <c r="E635" s="16" t="s">
        <v>331</v>
      </c>
      <c r="F635" s="105">
        <f>F636+F654+F675+F679</f>
        <v>79378.771999999997</v>
      </c>
      <c r="G635" s="105">
        <f>G636+G654+G675</f>
        <v>57934.509999999995</v>
      </c>
      <c r="H635" s="105">
        <f>H636+H654+H675</f>
        <v>57934.509999999995</v>
      </c>
    </row>
    <row r="636" spans="1:8" ht="24">
      <c r="A636" s="9" t="s">
        <v>247</v>
      </c>
      <c r="B636" s="9" t="s">
        <v>241</v>
      </c>
      <c r="C636" s="8" t="s">
        <v>135</v>
      </c>
      <c r="D636" s="9"/>
      <c r="E636" s="16" t="s">
        <v>159</v>
      </c>
      <c r="F636" s="105">
        <f>F637+F648+F640+F645+F651</f>
        <v>20327.787</v>
      </c>
      <c r="G636" s="105">
        <f>G637+G648+G640+G645+G651</f>
        <v>13785.710000000001</v>
      </c>
      <c r="H636" s="105">
        <f>H637+H648+H640+H645+H651</f>
        <v>13785.710000000001</v>
      </c>
    </row>
    <row r="637" spans="1:8" ht="36">
      <c r="A637" s="9" t="s">
        <v>247</v>
      </c>
      <c r="B637" s="9" t="s">
        <v>241</v>
      </c>
      <c r="C637" s="8" t="s">
        <v>489</v>
      </c>
      <c r="D637" s="18"/>
      <c r="E637" s="134" t="s">
        <v>717</v>
      </c>
      <c r="F637" s="105">
        <f t="shared" ref="F637:H638" si="107">F638</f>
        <v>5137.8100000000004</v>
      </c>
      <c r="G637" s="105">
        <f t="shared" si="107"/>
        <v>5138.6909999999998</v>
      </c>
      <c r="H637" s="105">
        <f t="shared" si="107"/>
        <v>5138.6909999999998</v>
      </c>
    </row>
    <row r="638" spans="1:8" ht="48">
      <c r="A638" s="9" t="s">
        <v>247</v>
      </c>
      <c r="B638" s="9" t="s">
        <v>241</v>
      </c>
      <c r="C638" s="8" t="s">
        <v>489</v>
      </c>
      <c r="D638" s="21" t="s">
        <v>283</v>
      </c>
      <c r="E638" s="134" t="s">
        <v>646</v>
      </c>
      <c r="F638" s="105">
        <f t="shared" si="107"/>
        <v>5137.8100000000004</v>
      </c>
      <c r="G638" s="105">
        <f t="shared" si="107"/>
        <v>5138.6909999999998</v>
      </c>
      <c r="H638" s="105">
        <f t="shared" si="107"/>
        <v>5138.6909999999998</v>
      </c>
    </row>
    <row r="639" spans="1:8" ht="84">
      <c r="A639" s="9" t="s">
        <v>247</v>
      </c>
      <c r="B639" s="9" t="s">
        <v>241</v>
      </c>
      <c r="C639" s="8" t="s">
        <v>489</v>
      </c>
      <c r="D639" s="9" t="s">
        <v>286</v>
      </c>
      <c r="E639" s="16" t="s">
        <v>623</v>
      </c>
      <c r="F639" s="105">
        <v>5137.8100000000004</v>
      </c>
      <c r="G639" s="105">
        <v>5138.6909999999998</v>
      </c>
      <c r="H639" s="105">
        <v>5138.6909999999998</v>
      </c>
    </row>
    <row r="640" spans="1:8" ht="60">
      <c r="A640" s="9" t="s">
        <v>247</v>
      </c>
      <c r="B640" s="9" t="s">
        <v>241</v>
      </c>
      <c r="C640" s="8" t="s">
        <v>213</v>
      </c>
      <c r="D640" s="9"/>
      <c r="E640" s="16" t="s">
        <v>667</v>
      </c>
      <c r="F640" s="105">
        <f>F643+F641</f>
        <v>8275.0650000000005</v>
      </c>
      <c r="G640" s="105">
        <f>G643+G641</f>
        <v>8511.9</v>
      </c>
      <c r="H640" s="105">
        <f>H643+H641</f>
        <v>8511.9</v>
      </c>
    </row>
    <row r="641" spans="1:8">
      <c r="A641" s="9" t="s">
        <v>247</v>
      </c>
      <c r="B641" s="9" t="s">
        <v>241</v>
      </c>
      <c r="C641" s="8" t="s">
        <v>213</v>
      </c>
      <c r="D641" s="9">
        <v>500</v>
      </c>
      <c r="E641" s="16" t="s">
        <v>292</v>
      </c>
      <c r="F641" s="105">
        <f>F642</f>
        <v>5747.0410000000002</v>
      </c>
      <c r="G641" s="105">
        <f>G642</f>
        <v>0</v>
      </c>
      <c r="H641" s="105">
        <f>H642</f>
        <v>0</v>
      </c>
    </row>
    <row r="642" spans="1:8" ht="24">
      <c r="A642" s="9" t="s">
        <v>247</v>
      </c>
      <c r="B642" s="9" t="s">
        <v>241</v>
      </c>
      <c r="C642" s="8" t="s">
        <v>213</v>
      </c>
      <c r="D642" s="9" t="s">
        <v>293</v>
      </c>
      <c r="E642" s="16" t="s">
        <v>294</v>
      </c>
      <c r="F642" s="105">
        <v>5747.0410000000002</v>
      </c>
      <c r="G642" s="105">
        <v>0</v>
      </c>
      <c r="H642" s="105">
        <v>0</v>
      </c>
    </row>
    <row r="643" spans="1:8" ht="48">
      <c r="A643" s="9" t="s">
        <v>247</v>
      </c>
      <c r="B643" s="9" t="s">
        <v>241</v>
      </c>
      <c r="C643" s="8" t="s">
        <v>213</v>
      </c>
      <c r="D643" s="18" t="s">
        <v>283</v>
      </c>
      <c r="E643" s="134" t="s">
        <v>646</v>
      </c>
      <c r="F643" s="105">
        <f>F644</f>
        <v>2528.0239999999999</v>
      </c>
      <c r="G643" s="105">
        <f>G644</f>
        <v>8511.9</v>
      </c>
      <c r="H643" s="105">
        <f>H644</f>
        <v>8511.9</v>
      </c>
    </row>
    <row r="644" spans="1:8" ht="84">
      <c r="A644" s="9" t="s">
        <v>247</v>
      </c>
      <c r="B644" s="9" t="s">
        <v>241</v>
      </c>
      <c r="C644" s="8" t="s">
        <v>213</v>
      </c>
      <c r="D644" s="9" t="s">
        <v>286</v>
      </c>
      <c r="E644" s="16" t="s">
        <v>623</v>
      </c>
      <c r="F644" s="105">
        <v>2528.0239999999999</v>
      </c>
      <c r="G644" s="105">
        <v>8511.9</v>
      </c>
      <c r="H644" s="105">
        <v>8511.9</v>
      </c>
    </row>
    <row r="645" spans="1:8" ht="48">
      <c r="A645" s="9" t="s">
        <v>247</v>
      </c>
      <c r="B645" s="9" t="s">
        <v>241</v>
      </c>
      <c r="C645" s="8" t="s">
        <v>210</v>
      </c>
      <c r="D645" s="9"/>
      <c r="E645" s="16" t="s">
        <v>211</v>
      </c>
      <c r="F645" s="105">
        <f t="shared" ref="F645:H646" si="108">F646</f>
        <v>86</v>
      </c>
      <c r="G645" s="105">
        <f t="shared" si="108"/>
        <v>85.119</v>
      </c>
      <c r="H645" s="105">
        <f t="shared" si="108"/>
        <v>85.119</v>
      </c>
    </row>
    <row r="646" spans="1:8" ht="48">
      <c r="A646" s="9" t="s">
        <v>247</v>
      </c>
      <c r="B646" s="9" t="s">
        <v>241</v>
      </c>
      <c r="C646" s="8" t="s">
        <v>210</v>
      </c>
      <c r="D646" s="18" t="s">
        <v>283</v>
      </c>
      <c r="E646" s="134" t="s">
        <v>646</v>
      </c>
      <c r="F646" s="105">
        <f t="shared" si="108"/>
        <v>86</v>
      </c>
      <c r="G646" s="105">
        <f t="shared" si="108"/>
        <v>85.119</v>
      </c>
      <c r="H646" s="105">
        <f t="shared" si="108"/>
        <v>85.119</v>
      </c>
    </row>
    <row r="647" spans="1:8" ht="84">
      <c r="A647" s="9" t="s">
        <v>247</v>
      </c>
      <c r="B647" s="9" t="s">
        <v>241</v>
      </c>
      <c r="C647" s="8" t="s">
        <v>210</v>
      </c>
      <c r="D647" s="9" t="s">
        <v>286</v>
      </c>
      <c r="E647" s="16" t="s">
        <v>623</v>
      </c>
      <c r="F647" s="124">
        <v>86</v>
      </c>
      <c r="G647" s="124">
        <v>85.119</v>
      </c>
      <c r="H647" s="124">
        <v>85.119</v>
      </c>
    </row>
    <row r="648" spans="1:8" ht="36">
      <c r="A648" s="9" t="s">
        <v>247</v>
      </c>
      <c r="B648" s="9" t="s">
        <v>241</v>
      </c>
      <c r="C648" s="8" t="s">
        <v>490</v>
      </c>
      <c r="D648" s="9"/>
      <c r="E648" s="16" t="s">
        <v>670</v>
      </c>
      <c r="F648" s="105">
        <f t="shared" ref="F648:H649" si="109">F649</f>
        <v>559</v>
      </c>
      <c r="G648" s="105">
        <f t="shared" si="109"/>
        <v>50</v>
      </c>
      <c r="H648" s="105">
        <f t="shared" si="109"/>
        <v>50</v>
      </c>
    </row>
    <row r="649" spans="1:8" ht="48">
      <c r="A649" s="9" t="s">
        <v>247</v>
      </c>
      <c r="B649" s="9" t="s">
        <v>241</v>
      </c>
      <c r="C649" s="8" t="s">
        <v>490</v>
      </c>
      <c r="D649" s="21" t="s">
        <v>283</v>
      </c>
      <c r="E649" s="134" t="s">
        <v>646</v>
      </c>
      <c r="F649" s="105">
        <f t="shared" si="109"/>
        <v>559</v>
      </c>
      <c r="G649" s="105">
        <f t="shared" si="109"/>
        <v>50</v>
      </c>
      <c r="H649" s="105">
        <f t="shared" si="109"/>
        <v>50</v>
      </c>
    </row>
    <row r="650" spans="1:8" ht="72">
      <c r="A650" s="9" t="s">
        <v>247</v>
      </c>
      <c r="B650" s="9" t="s">
        <v>241</v>
      </c>
      <c r="C650" s="8" t="s">
        <v>490</v>
      </c>
      <c r="D650" s="9" t="s">
        <v>385</v>
      </c>
      <c r="E650" s="16" t="s">
        <v>287</v>
      </c>
      <c r="F650" s="105">
        <v>559</v>
      </c>
      <c r="G650" s="105">
        <v>50</v>
      </c>
      <c r="H650" s="105">
        <v>50</v>
      </c>
    </row>
    <row r="651" spans="1:8" ht="36">
      <c r="A651" s="9" t="s">
        <v>247</v>
      </c>
      <c r="B651" s="9" t="s">
        <v>241</v>
      </c>
      <c r="C651" s="8" t="s">
        <v>491</v>
      </c>
      <c r="D651" s="9"/>
      <c r="E651" s="16" t="s">
        <v>513</v>
      </c>
      <c r="F651" s="123">
        <f t="shared" ref="F651:H652" si="110">F652</f>
        <v>6269.9120000000003</v>
      </c>
      <c r="G651" s="123">
        <f t="shared" si="110"/>
        <v>0</v>
      </c>
      <c r="H651" s="123">
        <f t="shared" si="110"/>
        <v>0</v>
      </c>
    </row>
    <row r="652" spans="1:8" ht="48">
      <c r="A652" s="9" t="s">
        <v>247</v>
      </c>
      <c r="B652" s="9" t="s">
        <v>241</v>
      </c>
      <c r="C652" s="8" t="s">
        <v>491</v>
      </c>
      <c r="D652" s="21" t="s">
        <v>283</v>
      </c>
      <c r="E652" s="134" t="s">
        <v>646</v>
      </c>
      <c r="F652" s="123">
        <f t="shared" si="110"/>
        <v>6269.9120000000003</v>
      </c>
      <c r="G652" s="123">
        <f t="shared" si="110"/>
        <v>0</v>
      </c>
      <c r="H652" s="123">
        <f t="shared" si="110"/>
        <v>0</v>
      </c>
    </row>
    <row r="653" spans="1:8" ht="24">
      <c r="A653" s="9" t="s">
        <v>247</v>
      </c>
      <c r="B653" s="9" t="s">
        <v>241</v>
      </c>
      <c r="C653" s="8" t="s">
        <v>491</v>
      </c>
      <c r="D653" s="9">
        <v>612</v>
      </c>
      <c r="E653" s="16" t="s">
        <v>532</v>
      </c>
      <c r="F653" s="123">
        <v>6269.9120000000003</v>
      </c>
      <c r="G653" s="123">
        <v>0</v>
      </c>
      <c r="H653" s="123">
        <v>0</v>
      </c>
    </row>
    <row r="654" spans="1:8" ht="24">
      <c r="A654" s="9" t="s">
        <v>247</v>
      </c>
      <c r="B654" s="9" t="s">
        <v>241</v>
      </c>
      <c r="C654" s="8" t="s">
        <v>187</v>
      </c>
      <c r="D654" s="9"/>
      <c r="E654" s="16" t="s">
        <v>160</v>
      </c>
      <c r="F654" s="105">
        <f>F655+F661+F666+F669+F658+F672</f>
        <v>48530.985000000001</v>
      </c>
      <c r="G654" s="105">
        <f>G655+G661+G666+G669+G658+G672</f>
        <v>43628.799999999996</v>
      </c>
      <c r="H654" s="105">
        <f>H655+H661+H666+H669+H658+H672</f>
        <v>43628.799999999996</v>
      </c>
    </row>
    <row r="655" spans="1:8" ht="48">
      <c r="A655" s="9" t="s">
        <v>247</v>
      </c>
      <c r="B655" s="9" t="s">
        <v>241</v>
      </c>
      <c r="C655" s="8" t="s">
        <v>492</v>
      </c>
      <c r="D655" s="9"/>
      <c r="E655" s="145" t="s">
        <v>736</v>
      </c>
      <c r="F655" s="105">
        <f t="shared" ref="F655:H656" si="111">F656</f>
        <v>11744.1</v>
      </c>
      <c r="G655" s="105">
        <f t="shared" si="111"/>
        <v>11747.442999999999</v>
      </c>
      <c r="H655" s="105">
        <f t="shared" si="111"/>
        <v>11747.442999999999</v>
      </c>
    </row>
    <row r="656" spans="1:8" ht="48">
      <c r="A656" s="9" t="s">
        <v>247</v>
      </c>
      <c r="B656" s="9" t="s">
        <v>241</v>
      </c>
      <c r="C656" s="8" t="s">
        <v>492</v>
      </c>
      <c r="D656" s="21" t="s">
        <v>283</v>
      </c>
      <c r="E656" s="134" t="s">
        <v>646</v>
      </c>
      <c r="F656" s="105">
        <f t="shared" si="111"/>
        <v>11744.1</v>
      </c>
      <c r="G656" s="105">
        <f t="shared" si="111"/>
        <v>11747.442999999999</v>
      </c>
      <c r="H656" s="105">
        <f t="shared" si="111"/>
        <v>11747.442999999999</v>
      </c>
    </row>
    <row r="657" spans="1:8" ht="84">
      <c r="A657" s="9" t="s">
        <v>247</v>
      </c>
      <c r="B657" s="9" t="s">
        <v>241</v>
      </c>
      <c r="C657" s="8" t="s">
        <v>492</v>
      </c>
      <c r="D657" s="9" t="s">
        <v>286</v>
      </c>
      <c r="E657" s="16" t="s">
        <v>623</v>
      </c>
      <c r="F657" s="105">
        <v>11744.1</v>
      </c>
      <c r="G657" s="105">
        <v>11747.442999999999</v>
      </c>
      <c r="H657" s="105">
        <v>11747.442999999999</v>
      </c>
    </row>
    <row r="658" spans="1:8" ht="48">
      <c r="A658" s="9" t="s">
        <v>247</v>
      </c>
      <c r="B658" s="9" t="s">
        <v>241</v>
      </c>
      <c r="C658" s="8" t="s">
        <v>924</v>
      </c>
      <c r="D658" s="9"/>
      <c r="E658" s="16" t="s">
        <v>925</v>
      </c>
      <c r="F658" s="105">
        <f t="shared" ref="F658:H659" si="112">F659</f>
        <v>200</v>
      </c>
      <c r="G658" s="105">
        <f t="shared" si="112"/>
        <v>0</v>
      </c>
      <c r="H658" s="105">
        <f t="shared" si="112"/>
        <v>0</v>
      </c>
    </row>
    <row r="659" spans="1:8" ht="48">
      <c r="A659" s="9" t="s">
        <v>247</v>
      </c>
      <c r="B659" s="9" t="s">
        <v>241</v>
      </c>
      <c r="C659" s="8" t="s">
        <v>924</v>
      </c>
      <c r="D659" s="21" t="s">
        <v>283</v>
      </c>
      <c r="E659" s="134" t="s">
        <v>646</v>
      </c>
      <c r="F659" s="105">
        <f t="shared" si="112"/>
        <v>200</v>
      </c>
      <c r="G659" s="105">
        <f t="shared" si="112"/>
        <v>0</v>
      </c>
      <c r="H659" s="105">
        <f t="shared" si="112"/>
        <v>0</v>
      </c>
    </row>
    <row r="660" spans="1:8" ht="24">
      <c r="A660" s="9" t="s">
        <v>247</v>
      </c>
      <c r="B660" s="9" t="s">
        <v>241</v>
      </c>
      <c r="C660" s="8" t="s">
        <v>924</v>
      </c>
      <c r="D660" s="9">
        <v>612</v>
      </c>
      <c r="E660" s="16" t="s">
        <v>532</v>
      </c>
      <c r="F660" s="105">
        <v>200</v>
      </c>
      <c r="G660" s="105">
        <v>0</v>
      </c>
      <c r="H660" s="105">
        <v>0</v>
      </c>
    </row>
    <row r="661" spans="1:8" ht="60">
      <c r="A661" s="9" t="s">
        <v>247</v>
      </c>
      <c r="B661" s="9" t="s">
        <v>241</v>
      </c>
      <c r="C661" s="8" t="s">
        <v>214</v>
      </c>
      <c r="D661" s="9"/>
      <c r="E661" s="16" t="s">
        <v>217</v>
      </c>
      <c r="F661" s="105">
        <f>F664+F662</f>
        <v>31802.535</v>
      </c>
      <c r="G661" s="105">
        <f>G664+G662</f>
        <v>31565.7</v>
      </c>
      <c r="H661" s="105">
        <f>H664+H662</f>
        <v>31565.7</v>
      </c>
    </row>
    <row r="662" spans="1:8">
      <c r="A662" s="9" t="s">
        <v>247</v>
      </c>
      <c r="B662" s="9" t="s">
        <v>241</v>
      </c>
      <c r="C662" s="8" t="s">
        <v>214</v>
      </c>
      <c r="D662" s="9">
        <v>500</v>
      </c>
      <c r="E662" s="16" t="s">
        <v>292</v>
      </c>
      <c r="F662" s="105">
        <f>F663</f>
        <v>25600.451000000001</v>
      </c>
      <c r="G662" s="105">
        <f>G663</f>
        <v>0</v>
      </c>
      <c r="H662" s="105">
        <f>H663</f>
        <v>0</v>
      </c>
    </row>
    <row r="663" spans="1:8" ht="24">
      <c r="A663" s="9" t="s">
        <v>247</v>
      </c>
      <c r="B663" s="9" t="s">
        <v>241</v>
      </c>
      <c r="C663" s="8" t="s">
        <v>214</v>
      </c>
      <c r="D663" s="9" t="s">
        <v>293</v>
      </c>
      <c r="E663" s="16" t="s">
        <v>294</v>
      </c>
      <c r="F663" s="105">
        <v>25600.451000000001</v>
      </c>
      <c r="G663" s="105">
        <v>0</v>
      </c>
      <c r="H663" s="105">
        <v>0</v>
      </c>
    </row>
    <row r="664" spans="1:8" ht="48">
      <c r="A664" s="9" t="s">
        <v>247</v>
      </c>
      <c r="B664" s="9" t="s">
        <v>241</v>
      </c>
      <c r="C664" s="8" t="s">
        <v>214</v>
      </c>
      <c r="D664" s="18" t="s">
        <v>283</v>
      </c>
      <c r="E664" s="134" t="s">
        <v>646</v>
      </c>
      <c r="F664" s="105">
        <f>F665</f>
        <v>6202.0839999999998</v>
      </c>
      <c r="G664" s="105">
        <f>G665</f>
        <v>31565.7</v>
      </c>
      <c r="H664" s="105">
        <f>H665</f>
        <v>31565.7</v>
      </c>
    </row>
    <row r="665" spans="1:8" ht="84">
      <c r="A665" s="9" t="s">
        <v>247</v>
      </c>
      <c r="B665" s="9" t="s">
        <v>241</v>
      </c>
      <c r="C665" s="8" t="s">
        <v>214</v>
      </c>
      <c r="D665" s="9" t="s">
        <v>286</v>
      </c>
      <c r="E665" s="16" t="s">
        <v>623</v>
      </c>
      <c r="F665" s="105">
        <v>6202.0839999999998</v>
      </c>
      <c r="G665" s="105">
        <v>31565.7</v>
      </c>
      <c r="H665" s="105">
        <v>31565.7</v>
      </c>
    </row>
    <row r="666" spans="1:8" ht="48">
      <c r="A666" s="9" t="s">
        <v>247</v>
      </c>
      <c r="B666" s="9" t="s">
        <v>241</v>
      </c>
      <c r="C666" s="8" t="s">
        <v>215</v>
      </c>
      <c r="D666" s="9"/>
      <c r="E666" s="16" t="s">
        <v>216</v>
      </c>
      <c r="F666" s="105">
        <f t="shared" ref="F666:H667" si="113">F667</f>
        <v>319</v>
      </c>
      <c r="G666" s="105">
        <f t="shared" si="113"/>
        <v>315.65699999999998</v>
      </c>
      <c r="H666" s="105">
        <f t="shared" si="113"/>
        <v>315.65699999999998</v>
      </c>
    </row>
    <row r="667" spans="1:8" ht="48">
      <c r="A667" s="9" t="s">
        <v>247</v>
      </c>
      <c r="B667" s="9" t="s">
        <v>241</v>
      </c>
      <c r="C667" s="8" t="s">
        <v>215</v>
      </c>
      <c r="D667" s="18" t="s">
        <v>283</v>
      </c>
      <c r="E667" s="134" t="s">
        <v>646</v>
      </c>
      <c r="F667" s="105">
        <f t="shared" si="113"/>
        <v>319</v>
      </c>
      <c r="G667" s="105">
        <f t="shared" si="113"/>
        <v>315.65699999999998</v>
      </c>
      <c r="H667" s="105">
        <f t="shared" si="113"/>
        <v>315.65699999999998</v>
      </c>
    </row>
    <row r="668" spans="1:8" ht="84">
      <c r="A668" s="9" t="s">
        <v>247</v>
      </c>
      <c r="B668" s="9" t="s">
        <v>241</v>
      </c>
      <c r="C668" s="8" t="s">
        <v>215</v>
      </c>
      <c r="D668" s="9" t="s">
        <v>286</v>
      </c>
      <c r="E668" s="16" t="s">
        <v>623</v>
      </c>
      <c r="F668" s="105">
        <v>319</v>
      </c>
      <c r="G668" s="105">
        <v>315.65699999999998</v>
      </c>
      <c r="H668" s="105">
        <v>315.65699999999998</v>
      </c>
    </row>
    <row r="669" spans="1:8" ht="36">
      <c r="A669" s="9" t="s">
        <v>247</v>
      </c>
      <c r="B669" s="9" t="s">
        <v>241</v>
      </c>
      <c r="C669" s="8" t="s">
        <v>887</v>
      </c>
      <c r="D669" s="9"/>
      <c r="E669" s="16" t="s">
        <v>888</v>
      </c>
      <c r="F669" s="105">
        <f t="shared" ref="F669:H670" si="114">F670</f>
        <v>1923.308</v>
      </c>
      <c r="G669" s="105">
        <f t="shared" si="114"/>
        <v>0</v>
      </c>
      <c r="H669" s="105">
        <f t="shared" si="114"/>
        <v>0</v>
      </c>
    </row>
    <row r="670" spans="1:8" ht="48">
      <c r="A670" s="9" t="s">
        <v>247</v>
      </c>
      <c r="B670" s="9" t="s">
        <v>241</v>
      </c>
      <c r="C670" s="8" t="s">
        <v>887</v>
      </c>
      <c r="D670" s="21" t="s">
        <v>283</v>
      </c>
      <c r="E670" s="134" t="s">
        <v>646</v>
      </c>
      <c r="F670" s="105">
        <f t="shared" si="114"/>
        <v>1923.308</v>
      </c>
      <c r="G670" s="105">
        <f t="shared" si="114"/>
        <v>0</v>
      </c>
      <c r="H670" s="105">
        <f t="shared" si="114"/>
        <v>0</v>
      </c>
    </row>
    <row r="671" spans="1:8" ht="24">
      <c r="A671" s="9" t="s">
        <v>247</v>
      </c>
      <c r="B671" s="9" t="s">
        <v>241</v>
      </c>
      <c r="C671" s="8" t="s">
        <v>887</v>
      </c>
      <c r="D671" s="9">
        <v>612</v>
      </c>
      <c r="E671" s="16" t="s">
        <v>532</v>
      </c>
      <c r="F671" s="105">
        <v>1923.308</v>
      </c>
      <c r="G671" s="105">
        <v>0</v>
      </c>
      <c r="H671" s="105">
        <v>0</v>
      </c>
    </row>
    <row r="672" spans="1:8" ht="72">
      <c r="A672" s="9" t="s">
        <v>247</v>
      </c>
      <c r="B672" s="9" t="s">
        <v>241</v>
      </c>
      <c r="C672" s="8" t="s">
        <v>960</v>
      </c>
      <c r="D672" s="9"/>
      <c r="E672" s="146" t="s">
        <v>959</v>
      </c>
      <c r="F672" s="105">
        <f t="shared" ref="F672:H673" si="115">F673</f>
        <v>2542.0419999999999</v>
      </c>
      <c r="G672" s="105">
        <f t="shared" si="115"/>
        <v>0</v>
      </c>
      <c r="H672" s="105">
        <f t="shared" si="115"/>
        <v>0</v>
      </c>
    </row>
    <row r="673" spans="1:8">
      <c r="A673" s="9" t="s">
        <v>247</v>
      </c>
      <c r="B673" s="9" t="s">
        <v>241</v>
      </c>
      <c r="C673" s="8" t="s">
        <v>960</v>
      </c>
      <c r="D673" s="9">
        <v>500</v>
      </c>
      <c r="E673" s="16" t="s">
        <v>292</v>
      </c>
      <c r="F673" s="105">
        <f t="shared" si="115"/>
        <v>2542.0419999999999</v>
      </c>
      <c r="G673" s="105">
        <f t="shared" si="115"/>
        <v>0</v>
      </c>
      <c r="H673" s="105">
        <f t="shared" si="115"/>
        <v>0</v>
      </c>
    </row>
    <row r="674" spans="1:8" ht="60">
      <c r="A674" s="9" t="s">
        <v>247</v>
      </c>
      <c r="B674" s="9" t="s">
        <v>241</v>
      </c>
      <c r="C674" s="8" t="s">
        <v>960</v>
      </c>
      <c r="D674" s="9">
        <v>521</v>
      </c>
      <c r="E674" s="16" t="s">
        <v>968</v>
      </c>
      <c r="F674" s="105">
        <v>2542.0419999999999</v>
      </c>
      <c r="G674" s="105">
        <v>0</v>
      </c>
      <c r="H674" s="105">
        <v>0</v>
      </c>
    </row>
    <row r="675" spans="1:8" ht="36">
      <c r="A675" s="9" t="s">
        <v>247</v>
      </c>
      <c r="B675" s="9" t="s">
        <v>241</v>
      </c>
      <c r="C675" s="8" t="s">
        <v>785</v>
      </c>
      <c r="D675" s="9"/>
      <c r="E675" s="16" t="s">
        <v>716</v>
      </c>
      <c r="F675" s="105">
        <f t="shared" ref="F675:H677" si="116">F676</f>
        <v>520</v>
      </c>
      <c r="G675" s="105">
        <f t="shared" si="116"/>
        <v>520</v>
      </c>
      <c r="H675" s="105">
        <f t="shared" si="116"/>
        <v>520</v>
      </c>
    </row>
    <row r="676" spans="1:8" ht="84">
      <c r="A676" s="9" t="s">
        <v>247</v>
      </c>
      <c r="B676" s="9" t="s">
        <v>241</v>
      </c>
      <c r="C676" s="8" t="s">
        <v>786</v>
      </c>
      <c r="D676" s="9"/>
      <c r="E676" s="16" t="s">
        <v>304</v>
      </c>
      <c r="F676" s="105">
        <f>F677</f>
        <v>520</v>
      </c>
      <c r="G676" s="105">
        <f t="shared" si="116"/>
        <v>520</v>
      </c>
      <c r="H676" s="105">
        <f t="shared" si="116"/>
        <v>520</v>
      </c>
    </row>
    <row r="677" spans="1:8" ht="48">
      <c r="A677" s="9" t="s">
        <v>247</v>
      </c>
      <c r="B677" s="9" t="s">
        <v>241</v>
      </c>
      <c r="C677" s="8" t="s">
        <v>786</v>
      </c>
      <c r="D677" s="21" t="s">
        <v>283</v>
      </c>
      <c r="E677" s="134" t="s">
        <v>646</v>
      </c>
      <c r="F677" s="105">
        <f>F678</f>
        <v>520</v>
      </c>
      <c r="G677" s="105">
        <f t="shared" si="116"/>
        <v>520</v>
      </c>
      <c r="H677" s="105">
        <f t="shared" si="116"/>
        <v>520</v>
      </c>
    </row>
    <row r="678" spans="1:8" ht="84">
      <c r="A678" s="9" t="s">
        <v>247</v>
      </c>
      <c r="B678" s="9" t="s">
        <v>241</v>
      </c>
      <c r="C678" s="8" t="s">
        <v>786</v>
      </c>
      <c r="D678" s="9" t="s">
        <v>286</v>
      </c>
      <c r="E678" s="16" t="s">
        <v>623</v>
      </c>
      <c r="F678" s="105">
        <v>520</v>
      </c>
      <c r="G678" s="105">
        <v>520</v>
      </c>
      <c r="H678" s="105">
        <v>520</v>
      </c>
    </row>
    <row r="679" spans="1:8" ht="48">
      <c r="A679" s="9" t="s">
        <v>247</v>
      </c>
      <c r="B679" s="9" t="s">
        <v>241</v>
      </c>
      <c r="C679" s="8" t="s">
        <v>909</v>
      </c>
      <c r="D679" s="9"/>
      <c r="E679" s="16" t="s">
        <v>908</v>
      </c>
      <c r="F679" s="105">
        <f t="shared" ref="F679:H681" si="117">F680</f>
        <v>10000</v>
      </c>
      <c r="G679" s="105">
        <f t="shared" si="117"/>
        <v>0</v>
      </c>
      <c r="H679" s="105">
        <f t="shared" si="117"/>
        <v>0</v>
      </c>
    </row>
    <row r="680" spans="1:8" ht="24">
      <c r="A680" s="9" t="s">
        <v>247</v>
      </c>
      <c r="B680" s="9" t="s">
        <v>241</v>
      </c>
      <c r="C680" s="8" t="s">
        <v>910</v>
      </c>
      <c r="D680" s="9"/>
      <c r="E680" s="16" t="s">
        <v>911</v>
      </c>
      <c r="F680" s="105">
        <f t="shared" si="117"/>
        <v>10000</v>
      </c>
      <c r="G680" s="105">
        <f t="shared" si="117"/>
        <v>0</v>
      </c>
      <c r="H680" s="105">
        <f t="shared" si="117"/>
        <v>0</v>
      </c>
    </row>
    <row r="681" spans="1:8" ht="48">
      <c r="A681" s="9" t="s">
        <v>247</v>
      </c>
      <c r="B681" s="9" t="s">
        <v>241</v>
      </c>
      <c r="C681" s="8" t="s">
        <v>910</v>
      </c>
      <c r="D681" s="21" t="s">
        <v>283</v>
      </c>
      <c r="E681" s="134" t="s">
        <v>646</v>
      </c>
      <c r="F681" s="105">
        <f t="shared" si="117"/>
        <v>10000</v>
      </c>
      <c r="G681" s="105">
        <f t="shared" si="117"/>
        <v>0</v>
      </c>
      <c r="H681" s="105">
        <f t="shared" si="117"/>
        <v>0</v>
      </c>
    </row>
    <row r="682" spans="1:8" ht="24">
      <c r="A682" s="9" t="s">
        <v>247</v>
      </c>
      <c r="B682" s="9" t="s">
        <v>241</v>
      </c>
      <c r="C682" s="8" t="s">
        <v>910</v>
      </c>
      <c r="D682" s="9">
        <v>612</v>
      </c>
      <c r="E682" s="16" t="s">
        <v>532</v>
      </c>
      <c r="F682" s="105">
        <v>10000</v>
      </c>
      <c r="G682" s="105">
        <v>0</v>
      </c>
      <c r="H682" s="105">
        <v>0</v>
      </c>
    </row>
    <row r="683" spans="1:8">
      <c r="A683" s="12">
        <v>10</v>
      </c>
      <c r="B683" s="13" t="s">
        <v>235</v>
      </c>
      <c r="C683" s="13"/>
      <c r="D683" s="12"/>
      <c r="E683" s="159" t="s">
        <v>305</v>
      </c>
      <c r="F683" s="116">
        <f>F684+F690+F700+F729</f>
        <v>43346.77</v>
      </c>
      <c r="G683" s="116">
        <f>G684+G690+G700+G729</f>
        <v>36953.398999999998</v>
      </c>
      <c r="H683" s="116">
        <f>H684+H690+H700+H729</f>
        <v>41470.714</v>
      </c>
    </row>
    <row r="684" spans="1:8">
      <c r="A684" s="76">
        <v>10</v>
      </c>
      <c r="B684" s="76" t="s">
        <v>241</v>
      </c>
      <c r="C684" s="75"/>
      <c r="D684" s="76"/>
      <c r="E684" s="95" t="s">
        <v>28</v>
      </c>
      <c r="F684" s="117">
        <f t="shared" ref="F684:H685" si="118">F685</f>
        <v>3684</v>
      </c>
      <c r="G684" s="117">
        <f t="shared" si="118"/>
        <v>3684</v>
      </c>
      <c r="H684" s="117">
        <f t="shared" si="118"/>
        <v>3684</v>
      </c>
    </row>
    <row r="685" spans="1:8" ht="24">
      <c r="A685" s="9">
        <v>10</v>
      </c>
      <c r="B685" s="9" t="s">
        <v>241</v>
      </c>
      <c r="C685" s="8" t="s">
        <v>130</v>
      </c>
      <c r="D685" s="8"/>
      <c r="E685" s="16" t="s">
        <v>67</v>
      </c>
      <c r="F685" s="105">
        <f t="shared" si="118"/>
        <v>3684</v>
      </c>
      <c r="G685" s="105">
        <f t="shared" si="118"/>
        <v>3684</v>
      </c>
      <c r="H685" s="105">
        <f t="shared" si="118"/>
        <v>3684</v>
      </c>
    </row>
    <row r="686" spans="1:8" ht="36">
      <c r="A686" s="9">
        <v>10</v>
      </c>
      <c r="B686" s="9" t="s">
        <v>241</v>
      </c>
      <c r="C686" s="8" t="s">
        <v>523</v>
      </c>
      <c r="D686" s="9"/>
      <c r="E686" s="16" t="s">
        <v>524</v>
      </c>
      <c r="F686" s="105">
        <f>F689</f>
        <v>3684</v>
      </c>
      <c r="G686" s="105">
        <f>G689</f>
        <v>3684</v>
      </c>
      <c r="H686" s="105">
        <f>H689</f>
        <v>3684</v>
      </c>
    </row>
    <row r="687" spans="1:8" ht="36">
      <c r="A687" s="9">
        <v>10</v>
      </c>
      <c r="B687" s="9" t="s">
        <v>241</v>
      </c>
      <c r="C687" s="8" t="s">
        <v>495</v>
      </c>
      <c r="D687" s="18"/>
      <c r="E687" s="134" t="s">
        <v>525</v>
      </c>
      <c r="F687" s="105">
        <f t="shared" ref="F687:H688" si="119">F688</f>
        <v>3684</v>
      </c>
      <c r="G687" s="105">
        <f t="shared" si="119"/>
        <v>3684</v>
      </c>
      <c r="H687" s="105">
        <f t="shared" si="119"/>
        <v>3684</v>
      </c>
    </row>
    <row r="688" spans="1:8" ht="24">
      <c r="A688" s="9">
        <v>10</v>
      </c>
      <c r="B688" s="9" t="s">
        <v>241</v>
      </c>
      <c r="C688" s="8" t="s">
        <v>495</v>
      </c>
      <c r="D688" s="18" t="s">
        <v>553</v>
      </c>
      <c r="E688" s="134" t="s">
        <v>14</v>
      </c>
      <c r="F688" s="105">
        <f t="shared" si="119"/>
        <v>3684</v>
      </c>
      <c r="G688" s="105">
        <f t="shared" si="119"/>
        <v>3684</v>
      </c>
      <c r="H688" s="105">
        <f t="shared" si="119"/>
        <v>3684</v>
      </c>
    </row>
    <row r="689" spans="1:8" ht="24">
      <c r="A689" s="9" t="s">
        <v>306</v>
      </c>
      <c r="B689" s="9" t="s">
        <v>241</v>
      </c>
      <c r="C689" s="8" t="s">
        <v>495</v>
      </c>
      <c r="D689" s="9">
        <v>312</v>
      </c>
      <c r="E689" s="16" t="s">
        <v>538</v>
      </c>
      <c r="F689" s="105">
        <v>3684</v>
      </c>
      <c r="G689" s="105">
        <v>3684</v>
      </c>
      <c r="H689" s="105">
        <v>3684</v>
      </c>
    </row>
    <row r="690" spans="1:8" ht="24">
      <c r="A690" s="76" t="s">
        <v>306</v>
      </c>
      <c r="B690" s="76" t="s">
        <v>307</v>
      </c>
      <c r="C690" s="75"/>
      <c r="D690" s="76"/>
      <c r="E690" s="95" t="s">
        <v>308</v>
      </c>
      <c r="F690" s="117">
        <f>F691</f>
        <v>10078</v>
      </c>
      <c r="G690" s="117">
        <f>G691</f>
        <v>10008</v>
      </c>
      <c r="H690" s="117">
        <f>H691</f>
        <v>10008</v>
      </c>
    </row>
    <row r="691" spans="1:8" ht="24">
      <c r="A691" s="9" t="s">
        <v>306</v>
      </c>
      <c r="B691" s="9" t="s">
        <v>307</v>
      </c>
      <c r="C691" s="8" t="s">
        <v>130</v>
      </c>
      <c r="D691" s="8"/>
      <c r="E691" s="16" t="s">
        <v>67</v>
      </c>
      <c r="F691" s="105">
        <f>F696+F692</f>
        <v>10078</v>
      </c>
      <c r="G691" s="105">
        <f>G696+G692</f>
        <v>10008</v>
      </c>
      <c r="H691" s="105">
        <f>H696+H692</f>
        <v>10008</v>
      </c>
    </row>
    <row r="692" spans="1:8" ht="24">
      <c r="A692" s="9" t="s">
        <v>306</v>
      </c>
      <c r="B692" s="9" t="s">
        <v>307</v>
      </c>
      <c r="C692" s="8" t="s">
        <v>182</v>
      </c>
      <c r="D692" s="8"/>
      <c r="E692" s="16" t="s">
        <v>183</v>
      </c>
      <c r="F692" s="105">
        <f>F693</f>
        <v>70</v>
      </c>
      <c r="G692" s="105">
        <f t="shared" ref="G692:H694" si="120">G693</f>
        <v>0</v>
      </c>
      <c r="H692" s="105">
        <f t="shared" si="120"/>
        <v>0</v>
      </c>
    </row>
    <row r="693" spans="1:8" ht="36">
      <c r="A693" s="9" t="s">
        <v>306</v>
      </c>
      <c r="B693" s="9" t="s">
        <v>307</v>
      </c>
      <c r="C693" s="8" t="s">
        <v>328</v>
      </c>
      <c r="D693" s="9"/>
      <c r="E693" s="16" t="s">
        <v>542</v>
      </c>
      <c r="F693" s="105">
        <f>F694</f>
        <v>70</v>
      </c>
      <c r="G693" s="105">
        <f t="shared" si="120"/>
        <v>0</v>
      </c>
      <c r="H693" s="105">
        <f t="shared" si="120"/>
        <v>0</v>
      </c>
    </row>
    <row r="694" spans="1:8" ht="24">
      <c r="A694" s="9" t="s">
        <v>306</v>
      </c>
      <c r="B694" s="9" t="s">
        <v>307</v>
      </c>
      <c r="C694" s="8" t="s">
        <v>328</v>
      </c>
      <c r="D694" s="18" t="s">
        <v>553</v>
      </c>
      <c r="E694" s="134" t="s">
        <v>14</v>
      </c>
      <c r="F694" s="105">
        <f>F695</f>
        <v>70</v>
      </c>
      <c r="G694" s="105">
        <f t="shared" si="120"/>
        <v>0</v>
      </c>
      <c r="H694" s="105">
        <f t="shared" si="120"/>
        <v>0</v>
      </c>
    </row>
    <row r="695" spans="1:8" ht="48">
      <c r="A695" s="9" t="s">
        <v>306</v>
      </c>
      <c r="B695" s="9" t="s">
        <v>307</v>
      </c>
      <c r="C695" s="8" t="s">
        <v>328</v>
      </c>
      <c r="D695" s="8" t="s">
        <v>943</v>
      </c>
      <c r="E695" s="16" t="s">
        <v>944</v>
      </c>
      <c r="F695" s="105">
        <v>70</v>
      </c>
      <c r="G695" s="105">
        <v>0</v>
      </c>
      <c r="H695" s="105">
        <v>0</v>
      </c>
    </row>
    <row r="696" spans="1:8" ht="36">
      <c r="A696" s="9" t="s">
        <v>306</v>
      </c>
      <c r="B696" s="9" t="s">
        <v>307</v>
      </c>
      <c r="C696" s="8" t="s">
        <v>411</v>
      </c>
      <c r="D696" s="8"/>
      <c r="E696" s="16" t="s">
        <v>68</v>
      </c>
      <c r="F696" s="105">
        <f t="shared" ref="F696:H698" si="121">F697</f>
        <v>10008</v>
      </c>
      <c r="G696" s="105">
        <f t="shared" si="121"/>
        <v>10008</v>
      </c>
      <c r="H696" s="105">
        <f t="shared" si="121"/>
        <v>10008</v>
      </c>
    </row>
    <row r="697" spans="1:8" ht="120">
      <c r="A697" s="9" t="s">
        <v>306</v>
      </c>
      <c r="B697" s="9" t="s">
        <v>307</v>
      </c>
      <c r="C697" s="8" t="s">
        <v>498</v>
      </c>
      <c r="D697" s="9"/>
      <c r="E697" s="16" t="s">
        <v>128</v>
      </c>
      <c r="F697" s="105">
        <f t="shared" si="121"/>
        <v>10008</v>
      </c>
      <c r="G697" s="105">
        <f t="shared" si="121"/>
        <v>10008</v>
      </c>
      <c r="H697" s="105">
        <f t="shared" si="121"/>
        <v>10008</v>
      </c>
    </row>
    <row r="698" spans="1:8" ht="24">
      <c r="A698" s="9" t="s">
        <v>306</v>
      </c>
      <c r="B698" s="9" t="s">
        <v>307</v>
      </c>
      <c r="C698" s="8" t="s">
        <v>498</v>
      </c>
      <c r="D698" s="18" t="s">
        <v>553</v>
      </c>
      <c r="E698" s="134" t="s">
        <v>14</v>
      </c>
      <c r="F698" s="105">
        <f t="shared" si="121"/>
        <v>10008</v>
      </c>
      <c r="G698" s="105">
        <f t="shared" si="121"/>
        <v>10008</v>
      </c>
      <c r="H698" s="105">
        <f t="shared" si="121"/>
        <v>10008</v>
      </c>
    </row>
    <row r="699" spans="1:8" ht="48">
      <c r="A699" s="9" t="s">
        <v>306</v>
      </c>
      <c r="B699" s="9" t="s">
        <v>307</v>
      </c>
      <c r="C699" s="8" t="s">
        <v>498</v>
      </c>
      <c r="D699" s="9">
        <v>313</v>
      </c>
      <c r="E699" s="16" t="s">
        <v>63</v>
      </c>
      <c r="F699" s="105">
        <v>10008</v>
      </c>
      <c r="G699" s="105">
        <v>10008</v>
      </c>
      <c r="H699" s="105">
        <v>10008</v>
      </c>
    </row>
    <row r="700" spans="1:8">
      <c r="A700" s="76" t="s">
        <v>306</v>
      </c>
      <c r="B700" s="76" t="s">
        <v>234</v>
      </c>
      <c r="C700" s="93"/>
      <c r="D700" s="94"/>
      <c r="E700" s="161" t="s">
        <v>29</v>
      </c>
      <c r="F700" s="117">
        <f>F701+F709+F721</f>
        <v>27696.817999999999</v>
      </c>
      <c r="G700" s="117">
        <f>G701+G709+G721</f>
        <v>22969.447</v>
      </c>
      <c r="H700" s="117">
        <f>H701+H709+H721</f>
        <v>27486.761999999999</v>
      </c>
    </row>
    <row r="701" spans="1:8" ht="36">
      <c r="A701" s="9" t="s">
        <v>306</v>
      </c>
      <c r="B701" s="9" t="s">
        <v>234</v>
      </c>
      <c r="C701" s="8" t="s">
        <v>138</v>
      </c>
      <c r="D701" s="54"/>
      <c r="E701" s="16" t="s">
        <v>718</v>
      </c>
      <c r="F701" s="105">
        <f>F702</f>
        <v>17213.099999999999</v>
      </c>
      <c r="G701" s="105">
        <f t="shared" ref="G701:H703" si="122">G702</f>
        <v>17213.099999999999</v>
      </c>
      <c r="H701" s="105">
        <f t="shared" si="122"/>
        <v>17213.099999999999</v>
      </c>
    </row>
    <row r="702" spans="1:8" ht="24">
      <c r="A702" s="9" t="s">
        <v>306</v>
      </c>
      <c r="B702" s="9" t="s">
        <v>234</v>
      </c>
      <c r="C702" s="8" t="s">
        <v>139</v>
      </c>
      <c r="D702" s="9"/>
      <c r="E702" s="16" t="s">
        <v>112</v>
      </c>
      <c r="F702" s="105">
        <f>F703</f>
        <v>17213.099999999999</v>
      </c>
      <c r="G702" s="105">
        <f t="shared" si="122"/>
        <v>17213.099999999999</v>
      </c>
      <c r="H702" s="105">
        <f t="shared" si="122"/>
        <v>17213.099999999999</v>
      </c>
    </row>
    <row r="703" spans="1:8" ht="96">
      <c r="A703" s="9" t="s">
        <v>306</v>
      </c>
      <c r="B703" s="9" t="s">
        <v>234</v>
      </c>
      <c r="C703" s="8" t="s">
        <v>206</v>
      </c>
      <c r="D703" s="9"/>
      <c r="E703" s="16" t="s">
        <v>165</v>
      </c>
      <c r="F703" s="105">
        <f>F704</f>
        <v>17213.099999999999</v>
      </c>
      <c r="G703" s="105">
        <f t="shared" si="122"/>
        <v>17213.099999999999</v>
      </c>
      <c r="H703" s="105">
        <f t="shared" si="122"/>
        <v>17213.099999999999</v>
      </c>
    </row>
    <row r="704" spans="1:8" ht="84">
      <c r="A704" s="9" t="s">
        <v>306</v>
      </c>
      <c r="B704" s="9" t="s">
        <v>234</v>
      </c>
      <c r="C704" s="8" t="s">
        <v>499</v>
      </c>
      <c r="D704" s="139"/>
      <c r="E704" s="140" t="s">
        <v>222</v>
      </c>
      <c r="F704" s="105">
        <f>F708+F705</f>
        <v>17213.099999999999</v>
      </c>
      <c r="G704" s="105">
        <f>G708+G705</f>
        <v>17213.099999999999</v>
      </c>
      <c r="H704" s="105">
        <f>H708+H705</f>
        <v>17213.099999999999</v>
      </c>
    </row>
    <row r="705" spans="1:8" ht="36">
      <c r="A705" s="9" t="s">
        <v>306</v>
      </c>
      <c r="B705" s="9" t="s">
        <v>234</v>
      </c>
      <c r="C705" s="8" t="s">
        <v>499</v>
      </c>
      <c r="D705" s="18" t="s">
        <v>243</v>
      </c>
      <c r="E705" s="134" t="s">
        <v>694</v>
      </c>
      <c r="F705" s="105">
        <f>F706</f>
        <v>430.3</v>
      </c>
      <c r="G705" s="105">
        <f>G706</f>
        <v>430.3</v>
      </c>
      <c r="H705" s="105">
        <f>H706</f>
        <v>430.3</v>
      </c>
    </row>
    <row r="706" spans="1:8" ht="24">
      <c r="A706" s="9" t="s">
        <v>306</v>
      </c>
      <c r="B706" s="9" t="s">
        <v>234</v>
      </c>
      <c r="C706" s="8" t="s">
        <v>499</v>
      </c>
      <c r="D706" s="9" t="s">
        <v>245</v>
      </c>
      <c r="E706" s="16" t="s">
        <v>645</v>
      </c>
      <c r="F706" s="105">
        <v>430.3</v>
      </c>
      <c r="G706" s="105">
        <v>430.3</v>
      </c>
      <c r="H706" s="105">
        <v>430.3</v>
      </c>
    </row>
    <row r="707" spans="1:8" ht="24">
      <c r="A707" s="9" t="s">
        <v>306</v>
      </c>
      <c r="B707" s="9" t="s">
        <v>234</v>
      </c>
      <c r="C707" s="8" t="s">
        <v>499</v>
      </c>
      <c r="D707" s="18" t="s">
        <v>553</v>
      </c>
      <c r="E707" s="134" t="s">
        <v>14</v>
      </c>
      <c r="F707" s="105">
        <f>F708</f>
        <v>16782.8</v>
      </c>
      <c r="G707" s="105">
        <f>G708</f>
        <v>16782.8</v>
      </c>
      <c r="H707" s="105">
        <f>H708</f>
        <v>16782.8</v>
      </c>
    </row>
    <row r="708" spans="1:8" ht="48">
      <c r="A708" s="9" t="s">
        <v>306</v>
      </c>
      <c r="B708" s="9" t="s">
        <v>234</v>
      </c>
      <c r="C708" s="8" t="s">
        <v>499</v>
      </c>
      <c r="D708" s="9">
        <v>321</v>
      </c>
      <c r="E708" s="16" t="s">
        <v>137</v>
      </c>
      <c r="F708" s="105">
        <v>16782.8</v>
      </c>
      <c r="G708" s="105">
        <v>16782.8</v>
      </c>
      <c r="H708" s="105">
        <v>16782.8</v>
      </c>
    </row>
    <row r="709" spans="1:8" ht="24">
      <c r="A709" s="9" t="s">
        <v>306</v>
      </c>
      <c r="B709" s="9" t="s">
        <v>234</v>
      </c>
      <c r="C709" s="8" t="s">
        <v>398</v>
      </c>
      <c r="D709" s="8"/>
      <c r="E709" s="16" t="s">
        <v>713</v>
      </c>
      <c r="F709" s="105">
        <f t="shared" ref="F709:H710" si="123">F710</f>
        <v>5950.8180000000002</v>
      </c>
      <c r="G709" s="105">
        <f t="shared" si="123"/>
        <v>1223.347</v>
      </c>
      <c r="H709" s="105">
        <f t="shared" si="123"/>
        <v>1207.8620000000001</v>
      </c>
    </row>
    <row r="710" spans="1:8" ht="36">
      <c r="A710" s="9" t="s">
        <v>306</v>
      </c>
      <c r="B710" s="9" t="s">
        <v>234</v>
      </c>
      <c r="C710" s="8" t="s">
        <v>526</v>
      </c>
      <c r="D710" s="8"/>
      <c r="E710" s="16" t="s">
        <v>714</v>
      </c>
      <c r="F710" s="105">
        <f>F711</f>
        <v>5950.8180000000002</v>
      </c>
      <c r="G710" s="105">
        <f t="shared" si="123"/>
        <v>1223.347</v>
      </c>
      <c r="H710" s="105">
        <f t="shared" si="123"/>
        <v>1207.8620000000001</v>
      </c>
    </row>
    <row r="711" spans="1:8" ht="36">
      <c r="A711" s="9" t="s">
        <v>306</v>
      </c>
      <c r="B711" s="9" t="s">
        <v>234</v>
      </c>
      <c r="C711" s="8" t="s">
        <v>528</v>
      </c>
      <c r="D711" s="8"/>
      <c r="E711" s="16" t="s">
        <v>737</v>
      </c>
      <c r="F711" s="105">
        <f>F712+F715+F718</f>
        <v>5950.8180000000002</v>
      </c>
      <c r="G711" s="105">
        <f>G712+G715+G718</f>
        <v>1223.347</v>
      </c>
      <c r="H711" s="105">
        <f>H712+H715+H718</f>
        <v>1207.8620000000001</v>
      </c>
    </row>
    <row r="712" spans="1:8" ht="36">
      <c r="A712" s="9" t="s">
        <v>306</v>
      </c>
      <c r="B712" s="9" t="s">
        <v>234</v>
      </c>
      <c r="C712" s="8" t="s">
        <v>787</v>
      </c>
      <c r="D712" s="8"/>
      <c r="E712" s="16" t="s">
        <v>31</v>
      </c>
      <c r="F712" s="105">
        <f t="shared" ref="F712:H713" si="124">F713</f>
        <v>5419.89</v>
      </c>
      <c r="G712" s="105">
        <f t="shared" si="124"/>
        <v>1223.347</v>
      </c>
      <c r="H712" s="105">
        <f t="shared" si="124"/>
        <v>1207.8620000000001</v>
      </c>
    </row>
    <row r="713" spans="1:8" ht="24">
      <c r="A713" s="9" t="s">
        <v>306</v>
      </c>
      <c r="B713" s="9" t="s">
        <v>234</v>
      </c>
      <c r="C713" s="8" t="s">
        <v>787</v>
      </c>
      <c r="D713" s="18" t="s">
        <v>553</v>
      </c>
      <c r="E713" s="134" t="s">
        <v>14</v>
      </c>
      <c r="F713" s="105">
        <f t="shared" si="124"/>
        <v>5419.89</v>
      </c>
      <c r="G713" s="105">
        <f t="shared" si="124"/>
        <v>1223.347</v>
      </c>
      <c r="H713" s="105">
        <f t="shared" si="124"/>
        <v>1207.8620000000001</v>
      </c>
    </row>
    <row r="714" spans="1:8" ht="24">
      <c r="A714" s="9" t="s">
        <v>306</v>
      </c>
      <c r="B714" s="9" t="s">
        <v>234</v>
      </c>
      <c r="C714" s="8" t="s">
        <v>787</v>
      </c>
      <c r="D714" s="9" t="s">
        <v>119</v>
      </c>
      <c r="E714" s="16" t="s">
        <v>120</v>
      </c>
      <c r="F714" s="105">
        <v>5419.89</v>
      </c>
      <c r="G714" s="105">
        <v>1223.347</v>
      </c>
      <c r="H714" s="105">
        <v>1207.8620000000001</v>
      </c>
    </row>
    <row r="715" spans="1:8" ht="38.25">
      <c r="A715" s="9" t="s">
        <v>306</v>
      </c>
      <c r="B715" s="9" t="s">
        <v>234</v>
      </c>
      <c r="C715" s="106" t="s">
        <v>915</v>
      </c>
      <c r="D715" s="9"/>
      <c r="E715" s="182" t="s">
        <v>914</v>
      </c>
      <c r="F715" s="105">
        <f>F716</f>
        <v>398.19600000000003</v>
      </c>
      <c r="G715" s="105">
        <f>G716</f>
        <v>0</v>
      </c>
      <c r="H715" s="105">
        <f>H716</f>
        <v>0</v>
      </c>
    </row>
    <row r="716" spans="1:8" ht="24">
      <c r="A716" s="9" t="s">
        <v>306</v>
      </c>
      <c r="B716" s="9" t="s">
        <v>234</v>
      </c>
      <c r="C716" s="106" t="s">
        <v>915</v>
      </c>
      <c r="D716" s="18" t="s">
        <v>553</v>
      </c>
      <c r="E716" s="134" t="s">
        <v>14</v>
      </c>
      <c r="F716" s="105">
        <f>F717</f>
        <v>398.19600000000003</v>
      </c>
      <c r="G716" s="105">
        <f t="shared" ref="G716:H719" si="125">G717</f>
        <v>0</v>
      </c>
      <c r="H716" s="105">
        <f t="shared" si="125"/>
        <v>0</v>
      </c>
    </row>
    <row r="717" spans="1:8" ht="36">
      <c r="A717" s="9" t="s">
        <v>306</v>
      </c>
      <c r="B717" s="9" t="s">
        <v>234</v>
      </c>
      <c r="C717" s="106" t="s">
        <v>915</v>
      </c>
      <c r="D717" s="89">
        <v>322</v>
      </c>
      <c r="E717" s="144" t="s">
        <v>970</v>
      </c>
      <c r="F717" s="105">
        <v>398.19600000000003</v>
      </c>
      <c r="G717" s="105">
        <v>0</v>
      </c>
      <c r="H717" s="105">
        <v>0</v>
      </c>
    </row>
    <row r="718" spans="1:8" ht="72">
      <c r="A718" s="9" t="s">
        <v>306</v>
      </c>
      <c r="B718" s="9" t="s">
        <v>234</v>
      </c>
      <c r="C718" s="106" t="s">
        <v>821</v>
      </c>
      <c r="D718" s="9"/>
      <c r="E718" s="16" t="s">
        <v>819</v>
      </c>
      <c r="F718" s="105">
        <f>F719</f>
        <v>132.732</v>
      </c>
      <c r="G718" s="105">
        <f t="shared" si="125"/>
        <v>0</v>
      </c>
      <c r="H718" s="105">
        <f t="shared" si="125"/>
        <v>0</v>
      </c>
    </row>
    <row r="719" spans="1:8" ht="24">
      <c r="A719" s="9" t="s">
        <v>306</v>
      </c>
      <c r="B719" s="9" t="s">
        <v>234</v>
      </c>
      <c r="C719" s="106" t="s">
        <v>821</v>
      </c>
      <c r="D719" s="18" t="s">
        <v>553</v>
      </c>
      <c r="E719" s="134" t="s">
        <v>14</v>
      </c>
      <c r="F719" s="105">
        <f>F720</f>
        <v>132.732</v>
      </c>
      <c r="G719" s="105">
        <f t="shared" si="125"/>
        <v>0</v>
      </c>
      <c r="H719" s="105">
        <f t="shared" si="125"/>
        <v>0</v>
      </c>
    </row>
    <row r="720" spans="1:8" ht="36">
      <c r="A720" s="9" t="s">
        <v>306</v>
      </c>
      <c r="B720" s="9" t="s">
        <v>234</v>
      </c>
      <c r="C720" s="106" t="s">
        <v>821</v>
      </c>
      <c r="D720" s="89">
        <v>322</v>
      </c>
      <c r="E720" s="144" t="s">
        <v>970</v>
      </c>
      <c r="F720" s="105">
        <v>132.732</v>
      </c>
      <c r="G720" s="105">
        <v>0</v>
      </c>
      <c r="H720" s="105">
        <v>0</v>
      </c>
    </row>
    <row r="721" spans="1:8" ht="24">
      <c r="A721" s="9" t="s">
        <v>306</v>
      </c>
      <c r="B721" s="9" t="s">
        <v>234</v>
      </c>
      <c r="C721" s="8" t="s">
        <v>130</v>
      </c>
      <c r="D721" s="8"/>
      <c r="E721" s="16" t="s">
        <v>67</v>
      </c>
      <c r="F721" s="105">
        <f>F722</f>
        <v>4532.8999999999996</v>
      </c>
      <c r="G721" s="105">
        <f>G722</f>
        <v>4533</v>
      </c>
      <c r="H721" s="105">
        <f>H722</f>
        <v>9065.7999999999993</v>
      </c>
    </row>
    <row r="722" spans="1:8" ht="36">
      <c r="A722" s="9" t="s">
        <v>306</v>
      </c>
      <c r="B722" s="9" t="s">
        <v>234</v>
      </c>
      <c r="C722" s="8" t="s">
        <v>411</v>
      </c>
      <c r="D722" s="8"/>
      <c r="E722" s="16" t="s">
        <v>68</v>
      </c>
      <c r="F722" s="105">
        <f>F726+F723</f>
        <v>4532.8999999999996</v>
      </c>
      <c r="G722" s="105">
        <f>G726+G723</f>
        <v>4533</v>
      </c>
      <c r="H722" s="105">
        <f>H726+H723</f>
        <v>9065.7999999999993</v>
      </c>
    </row>
    <row r="723" spans="1:8" ht="84">
      <c r="A723" s="9" t="s">
        <v>306</v>
      </c>
      <c r="B723" s="9" t="s">
        <v>234</v>
      </c>
      <c r="C723" s="20" t="s">
        <v>500</v>
      </c>
      <c r="D723" s="139"/>
      <c r="E723" s="141" t="s">
        <v>578</v>
      </c>
      <c r="F723" s="105">
        <f t="shared" ref="F723:H724" si="126">F724</f>
        <v>0</v>
      </c>
      <c r="G723" s="105">
        <f t="shared" si="126"/>
        <v>2266.5</v>
      </c>
      <c r="H723" s="105">
        <f t="shared" si="126"/>
        <v>3399.7</v>
      </c>
    </row>
    <row r="724" spans="1:8" ht="48">
      <c r="A724" s="9" t="s">
        <v>306</v>
      </c>
      <c r="B724" s="9" t="s">
        <v>234</v>
      </c>
      <c r="C724" s="20" t="s">
        <v>500</v>
      </c>
      <c r="D724" s="18">
        <v>400</v>
      </c>
      <c r="E724" s="134" t="s">
        <v>203</v>
      </c>
      <c r="F724" s="105">
        <f t="shared" si="126"/>
        <v>0</v>
      </c>
      <c r="G724" s="105">
        <f t="shared" si="126"/>
        <v>2266.5</v>
      </c>
      <c r="H724" s="105">
        <f t="shared" si="126"/>
        <v>3399.7</v>
      </c>
    </row>
    <row r="725" spans="1:8" ht="60">
      <c r="A725" s="9" t="s">
        <v>306</v>
      </c>
      <c r="B725" s="9" t="s">
        <v>234</v>
      </c>
      <c r="C725" s="20" t="s">
        <v>500</v>
      </c>
      <c r="D725" s="9">
        <v>412</v>
      </c>
      <c r="E725" s="16" t="s">
        <v>188</v>
      </c>
      <c r="F725" s="105">
        <v>0</v>
      </c>
      <c r="G725" s="105">
        <v>2266.5</v>
      </c>
      <c r="H725" s="105">
        <v>3399.7</v>
      </c>
    </row>
    <row r="726" spans="1:8" ht="120">
      <c r="A726" s="9" t="s">
        <v>306</v>
      </c>
      <c r="B726" s="9" t="s">
        <v>234</v>
      </c>
      <c r="C726" s="20" t="s">
        <v>78</v>
      </c>
      <c r="D726" s="139"/>
      <c r="E726" s="141" t="s">
        <v>79</v>
      </c>
      <c r="F726" s="105">
        <f t="shared" ref="F726:H727" si="127">F727</f>
        <v>4532.8999999999996</v>
      </c>
      <c r="G726" s="105">
        <f t="shared" si="127"/>
        <v>2266.5</v>
      </c>
      <c r="H726" s="105">
        <f t="shared" si="127"/>
        <v>5666.1</v>
      </c>
    </row>
    <row r="727" spans="1:8" ht="48">
      <c r="A727" s="9" t="s">
        <v>306</v>
      </c>
      <c r="B727" s="9" t="s">
        <v>234</v>
      </c>
      <c r="C727" s="20" t="s">
        <v>78</v>
      </c>
      <c r="D727" s="18">
        <v>400</v>
      </c>
      <c r="E727" s="134" t="s">
        <v>203</v>
      </c>
      <c r="F727" s="105">
        <f t="shared" si="127"/>
        <v>4532.8999999999996</v>
      </c>
      <c r="G727" s="105">
        <f t="shared" si="127"/>
        <v>2266.5</v>
      </c>
      <c r="H727" s="105">
        <f t="shared" si="127"/>
        <v>5666.1</v>
      </c>
    </row>
    <row r="728" spans="1:8" ht="60">
      <c r="A728" s="9" t="s">
        <v>306</v>
      </c>
      <c r="B728" s="9" t="s">
        <v>234</v>
      </c>
      <c r="C728" s="20" t="s">
        <v>78</v>
      </c>
      <c r="D728" s="9">
        <v>412</v>
      </c>
      <c r="E728" s="16" t="s">
        <v>188</v>
      </c>
      <c r="F728" s="105">
        <v>4532.8999999999996</v>
      </c>
      <c r="G728" s="105">
        <v>2266.5</v>
      </c>
      <c r="H728" s="121">
        <v>5666.1</v>
      </c>
    </row>
    <row r="729" spans="1:8" ht="24">
      <c r="A729" s="76">
        <v>10</v>
      </c>
      <c r="B729" s="75" t="s">
        <v>22</v>
      </c>
      <c r="C729" s="78"/>
      <c r="D729" s="76"/>
      <c r="E729" s="95" t="s">
        <v>662</v>
      </c>
      <c r="F729" s="117">
        <f>F736+F730</f>
        <v>1887.952</v>
      </c>
      <c r="G729" s="117">
        <f>G736+G730</f>
        <v>291.952</v>
      </c>
      <c r="H729" s="117">
        <f>H736+H730</f>
        <v>291.952</v>
      </c>
    </row>
    <row r="730" spans="1:8" ht="36">
      <c r="A730" s="9" t="s">
        <v>306</v>
      </c>
      <c r="B730" s="8" t="s">
        <v>22</v>
      </c>
      <c r="C730" s="8" t="s">
        <v>138</v>
      </c>
      <c r="D730" s="9"/>
      <c r="E730" s="16" t="s">
        <v>718</v>
      </c>
      <c r="F730" s="105">
        <f t="shared" ref="F730:H734" si="128">F731</f>
        <v>1596</v>
      </c>
      <c r="G730" s="105">
        <f t="shared" si="128"/>
        <v>0</v>
      </c>
      <c r="H730" s="105">
        <f t="shared" si="128"/>
        <v>0</v>
      </c>
    </row>
    <row r="731" spans="1:8">
      <c r="A731" s="9" t="s">
        <v>306</v>
      </c>
      <c r="B731" s="8" t="s">
        <v>22</v>
      </c>
      <c r="C731" s="8" t="s">
        <v>148</v>
      </c>
      <c r="D731" s="9"/>
      <c r="E731" s="16" t="s">
        <v>543</v>
      </c>
      <c r="F731" s="105">
        <f t="shared" si="128"/>
        <v>1596</v>
      </c>
      <c r="G731" s="105">
        <f t="shared" si="128"/>
        <v>0</v>
      </c>
      <c r="H731" s="105">
        <f t="shared" si="128"/>
        <v>0</v>
      </c>
    </row>
    <row r="732" spans="1:8" ht="36">
      <c r="A732" s="9" t="s">
        <v>306</v>
      </c>
      <c r="B732" s="8" t="s">
        <v>22</v>
      </c>
      <c r="C732" s="8" t="s">
        <v>149</v>
      </c>
      <c r="D732" s="9"/>
      <c r="E732" s="16" t="s">
        <v>375</v>
      </c>
      <c r="F732" s="105">
        <f t="shared" si="128"/>
        <v>1596</v>
      </c>
      <c r="G732" s="105">
        <f t="shared" si="128"/>
        <v>0</v>
      </c>
      <c r="H732" s="105">
        <f t="shared" si="128"/>
        <v>0</v>
      </c>
    </row>
    <row r="733" spans="1:8" ht="60">
      <c r="A733" s="9" t="s">
        <v>306</v>
      </c>
      <c r="B733" s="8" t="s">
        <v>22</v>
      </c>
      <c r="C733" s="8" t="s">
        <v>734</v>
      </c>
      <c r="D733" s="9"/>
      <c r="E733" s="16" t="s">
        <v>113</v>
      </c>
      <c r="F733" s="105">
        <f t="shared" si="128"/>
        <v>1596</v>
      </c>
      <c r="G733" s="105">
        <f t="shared" si="128"/>
        <v>0</v>
      </c>
      <c r="H733" s="105">
        <f t="shared" si="128"/>
        <v>0</v>
      </c>
    </row>
    <row r="734" spans="1:8" ht="24">
      <c r="A734" s="9" t="s">
        <v>306</v>
      </c>
      <c r="B734" s="8" t="s">
        <v>22</v>
      </c>
      <c r="C734" s="8" t="s">
        <v>734</v>
      </c>
      <c r="D734" s="18" t="s">
        <v>553</v>
      </c>
      <c r="E734" s="134" t="s">
        <v>14</v>
      </c>
      <c r="F734" s="105">
        <f t="shared" si="128"/>
        <v>1596</v>
      </c>
      <c r="G734" s="105">
        <f t="shared" si="128"/>
        <v>0</v>
      </c>
      <c r="H734" s="105">
        <f t="shared" si="128"/>
        <v>0</v>
      </c>
    </row>
    <row r="735" spans="1:8" ht="48">
      <c r="A735" s="9" t="s">
        <v>306</v>
      </c>
      <c r="B735" s="8" t="s">
        <v>22</v>
      </c>
      <c r="C735" s="8" t="s">
        <v>734</v>
      </c>
      <c r="D735" s="89">
        <v>321</v>
      </c>
      <c r="E735" s="144" t="s">
        <v>137</v>
      </c>
      <c r="F735" s="105">
        <v>1596</v>
      </c>
      <c r="G735" s="105">
        <v>0</v>
      </c>
      <c r="H735" s="105">
        <v>0</v>
      </c>
    </row>
    <row r="736" spans="1:8" ht="48">
      <c r="A736" s="9">
        <v>10</v>
      </c>
      <c r="B736" s="8" t="s">
        <v>22</v>
      </c>
      <c r="C736" s="8" t="s">
        <v>394</v>
      </c>
      <c r="D736" s="9"/>
      <c r="E736" s="16" t="s">
        <v>703</v>
      </c>
      <c r="F736" s="105">
        <f t="shared" ref="F736:H737" si="129">F737</f>
        <v>291.952</v>
      </c>
      <c r="G736" s="105">
        <f t="shared" si="129"/>
        <v>291.952</v>
      </c>
      <c r="H736" s="105">
        <f t="shared" si="129"/>
        <v>291.952</v>
      </c>
    </row>
    <row r="737" spans="1:8" ht="84">
      <c r="A737" s="9">
        <v>10</v>
      </c>
      <c r="B737" s="8" t="s">
        <v>22</v>
      </c>
      <c r="C737" s="8" t="s">
        <v>395</v>
      </c>
      <c r="D737" s="9"/>
      <c r="E737" s="16" t="s">
        <v>767</v>
      </c>
      <c r="F737" s="105">
        <f t="shared" si="129"/>
        <v>291.952</v>
      </c>
      <c r="G737" s="105">
        <f t="shared" si="129"/>
        <v>291.952</v>
      </c>
      <c r="H737" s="105">
        <f t="shared" si="129"/>
        <v>291.952</v>
      </c>
    </row>
    <row r="738" spans="1:8" ht="48">
      <c r="A738" s="9">
        <v>10</v>
      </c>
      <c r="B738" s="8" t="s">
        <v>22</v>
      </c>
      <c r="C738" s="8" t="s">
        <v>397</v>
      </c>
      <c r="D738" s="9"/>
      <c r="E738" s="16" t="s">
        <v>769</v>
      </c>
      <c r="F738" s="105">
        <f>F739+F742</f>
        <v>291.952</v>
      </c>
      <c r="G738" s="105">
        <f>G739+G742</f>
        <v>291.952</v>
      </c>
      <c r="H738" s="105">
        <f>H739+H742</f>
        <v>291.952</v>
      </c>
    </row>
    <row r="739" spans="1:8" ht="60">
      <c r="A739" s="9">
        <v>10</v>
      </c>
      <c r="B739" s="8" t="s">
        <v>22</v>
      </c>
      <c r="C739" s="8" t="s">
        <v>496</v>
      </c>
      <c r="D739" s="9"/>
      <c r="E739" s="16" t="s">
        <v>298</v>
      </c>
      <c r="F739" s="105">
        <f t="shared" ref="F739:H740" si="130">F740</f>
        <v>91.951999999999998</v>
      </c>
      <c r="G739" s="105">
        <f t="shared" si="130"/>
        <v>91.951999999999998</v>
      </c>
      <c r="H739" s="105">
        <f t="shared" si="130"/>
        <v>91.951999999999998</v>
      </c>
    </row>
    <row r="740" spans="1:8" ht="24">
      <c r="A740" s="9">
        <v>10</v>
      </c>
      <c r="B740" s="8" t="s">
        <v>22</v>
      </c>
      <c r="C740" s="8" t="s">
        <v>496</v>
      </c>
      <c r="D740" s="18" t="s">
        <v>553</v>
      </c>
      <c r="E740" s="134" t="s">
        <v>14</v>
      </c>
      <c r="F740" s="105">
        <f t="shared" si="130"/>
        <v>91.951999999999998</v>
      </c>
      <c r="G740" s="105">
        <f t="shared" si="130"/>
        <v>91.951999999999998</v>
      </c>
      <c r="H740" s="105">
        <f t="shared" si="130"/>
        <v>91.951999999999998</v>
      </c>
    </row>
    <row r="741" spans="1:8" ht="36">
      <c r="A741" s="9">
        <v>10</v>
      </c>
      <c r="B741" s="8" t="s">
        <v>22</v>
      </c>
      <c r="C741" s="8" t="s">
        <v>496</v>
      </c>
      <c r="D741" s="9">
        <v>330</v>
      </c>
      <c r="E741" s="16" t="s">
        <v>661</v>
      </c>
      <c r="F741" s="105">
        <v>91.951999999999998</v>
      </c>
      <c r="G741" s="105">
        <v>91.951999999999998</v>
      </c>
      <c r="H741" s="105">
        <v>91.951999999999998</v>
      </c>
    </row>
    <row r="742" spans="1:8" ht="84">
      <c r="A742" s="9">
        <v>10</v>
      </c>
      <c r="B742" s="8" t="s">
        <v>22</v>
      </c>
      <c r="C742" s="8" t="s">
        <v>497</v>
      </c>
      <c r="D742" s="9"/>
      <c r="E742" s="16" t="s">
        <v>189</v>
      </c>
      <c r="F742" s="105">
        <f t="shared" ref="F742:H743" si="131">F743</f>
        <v>200</v>
      </c>
      <c r="G742" s="105">
        <f t="shared" si="131"/>
        <v>200</v>
      </c>
      <c r="H742" s="105">
        <f t="shared" si="131"/>
        <v>200</v>
      </c>
    </row>
    <row r="743" spans="1:8" ht="48">
      <c r="A743" s="9">
        <v>10</v>
      </c>
      <c r="B743" s="8" t="s">
        <v>22</v>
      </c>
      <c r="C743" s="8" t="s">
        <v>497</v>
      </c>
      <c r="D743" s="21" t="s">
        <v>283</v>
      </c>
      <c r="E743" s="134" t="s">
        <v>646</v>
      </c>
      <c r="F743" s="105">
        <f t="shared" si="131"/>
        <v>200</v>
      </c>
      <c r="G743" s="105">
        <f t="shared" si="131"/>
        <v>200</v>
      </c>
      <c r="H743" s="105">
        <f t="shared" si="131"/>
        <v>200</v>
      </c>
    </row>
    <row r="744" spans="1:8" ht="36">
      <c r="A744" s="9">
        <v>10</v>
      </c>
      <c r="B744" s="8" t="s">
        <v>22</v>
      </c>
      <c r="C744" s="8" t="s">
        <v>497</v>
      </c>
      <c r="D744" s="9">
        <v>633</v>
      </c>
      <c r="E744" s="16" t="s">
        <v>650</v>
      </c>
      <c r="F744" s="105">
        <v>200</v>
      </c>
      <c r="G744" s="105">
        <v>200</v>
      </c>
      <c r="H744" s="105">
        <v>200</v>
      </c>
    </row>
    <row r="745" spans="1:8">
      <c r="A745" s="12" t="s">
        <v>309</v>
      </c>
      <c r="B745" s="12" t="s">
        <v>235</v>
      </c>
      <c r="C745" s="13"/>
      <c r="D745" s="12"/>
      <c r="E745" s="159" t="s">
        <v>310</v>
      </c>
      <c r="F745" s="116">
        <f>F746+F764</f>
        <v>6012.2559999999994</v>
      </c>
      <c r="G745" s="116">
        <f>G746+G764</f>
        <v>5412.2559999999994</v>
      </c>
      <c r="H745" s="116">
        <f>H746+H764</f>
        <v>5412.2559999999994</v>
      </c>
    </row>
    <row r="746" spans="1:8">
      <c r="A746" s="76" t="s">
        <v>309</v>
      </c>
      <c r="B746" s="76" t="s">
        <v>281</v>
      </c>
      <c r="C746" s="75"/>
      <c r="D746" s="76"/>
      <c r="E746" s="95" t="s">
        <v>311</v>
      </c>
      <c r="F746" s="117">
        <f>F747</f>
        <v>2922.7179999999998</v>
      </c>
      <c r="G746" s="117">
        <f>G747</f>
        <v>3000</v>
      </c>
      <c r="H746" s="117">
        <f>H747</f>
        <v>3000</v>
      </c>
    </row>
    <row r="747" spans="1:8" ht="36">
      <c r="A747" s="9" t="s">
        <v>309</v>
      </c>
      <c r="B747" s="9" t="s">
        <v>281</v>
      </c>
      <c r="C747" s="8" t="s">
        <v>407</v>
      </c>
      <c r="D747" s="9"/>
      <c r="E747" s="16" t="s">
        <v>776</v>
      </c>
      <c r="F747" s="105">
        <f>F748+F756</f>
        <v>2922.7179999999998</v>
      </c>
      <c r="G747" s="105">
        <f>G748+G756</f>
        <v>3000</v>
      </c>
      <c r="H747" s="105">
        <f>H748+H756</f>
        <v>3000</v>
      </c>
    </row>
    <row r="748" spans="1:8" ht="36">
      <c r="A748" s="9" t="s">
        <v>309</v>
      </c>
      <c r="B748" s="9" t="s">
        <v>281</v>
      </c>
      <c r="C748" s="8" t="s">
        <v>408</v>
      </c>
      <c r="D748" s="9"/>
      <c r="E748" s="16" t="s">
        <v>200</v>
      </c>
      <c r="F748" s="105">
        <f>F750+F754</f>
        <v>1800</v>
      </c>
      <c r="G748" s="105">
        <f>G750+G754</f>
        <v>1800</v>
      </c>
      <c r="H748" s="105">
        <f>H750+H754</f>
        <v>1800</v>
      </c>
    </row>
    <row r="749" spans="1:8" ht="108">
      <c r="A749" s="9" t="s">
        <v>309</v>
      </c>
      <c r="B749" s="9" t="s">
        <v>281</v>
      </c>
      <c r="C749" s="8" t="s">
        <v>409</v>
      </c>
      <c r="D749" s="9"/>
      <c r="E749" s="16" t="s">
        <v>201</v>
      </c>
      <c r="F749" s="105">
        <f>F750+F753</f>
        <v>1800</v>
      </c>
      <c r="G749" s="105">
        <f>G750+G753</f>
        <v>1800</v>
      </c>
      <c r="H749" s="105">
        <f>H750+H753</f>
        <v>1800</v>
      </c>
    </row>
    <row r="750" spans="1:8" ht="156">
      <c r="A750" s="9" t="s">
        <v>309</v>
      </c>
      <c r="B750" s="9" t="s">
        <v>281</v>
      </c>
      <c r="C750" s="8" t="s">
        <v>501</v>
      </c>
      <c r="D750" s="9"/>
      <c r="E750" s="16" t="s">
        <v>116</v>
      </c>
      <c r="F750" s="105">
        <f t="shared" ref="F750:H751" si="132">F751</f>
        <v>800</v>
      </c>
      <c r="G750" s="105">
        <f t="shared" si="132"/>
        <v>800</v>
      </c>
      <c r="H750" s="105">
        <f t="shared" si="132"/>
        <v>800</v>
      </c>
    </row>
    <row r="751" spans="1:8" ht="36">
      <c r="A751" s="9" t="s">
        <v>309</v>
      </c>
      <c r="B751" s="9" t="s">
        <v>281</v>
      </c>
      <c r="C751" s="8" t="s">
        <v>501</v>
      </c>
      <c r="D751" s="18" t="s">
        <v>243</v>
      </c>
      <c r="E751" s="134" t="s">
        <v>694</v>
      </c>
      <c r="F751" s="105">
        <f t="shared" si="132"/>
        <v>800</v>
      </c>
      <c r="G751" s="105">
        <f t="shared" si="132"/>
        <v>800</v>
      </c>
      <c r="H751" s="105">
        <f t="shared" si="132"/>
        <v>800</v>
      </c>
    </row>
    <row r="752" spans="1:8" ht="24">
      <c r="A752" s="9" t="s">
        <v>309</v>
      </c>
      <c r="B752" s="9" t="s">
        <v>281</v>
      </c>
      <c r="C752" s="8" t="s">
        <v>501</v>
      </c>
      <c r="D752" s="9" t="s">
        <v>245</v>
      </c>
      <c r="E752" s="16" t="s">
        <v>645</v>
      </c>
      <c r="F752" s="105">
        <v>800</v>
      </c>
      <c r="G752" s="105">
        <v>800</v>
      </c>
      <c r="H752" s="105">
        <v>800</v>
      </c>
    </row>
    <row r="753" spans="1:8" ht="96">
      <c r="A753" s="9" t="s">
        <v>309</v>
      </c>
      <c r="B753" s="9" t="s">
        <v>281</v>
      </c>
      <c r="C753" s="8" t="s">
        <v>502</v>
      </c>
      <c r="D753" s="9"/>
      <c r="E753" s="16" t="s">
        <v>312</v>
      </c>
      <c r="F753" s="105">
        <f t="shared" ref="F753:H754" si="133">F754</f>
        <v>1000</v>
      </c>
      <c r="G753" s="105">
        <f t="shared" si="133"/>
        <v>1000</v>
      </c>
      <c r="H753" s="105">
        <f t="shared" si="133"/>
        <v>1000</v>
      </c>
    </row>
    <row r="754" spans="1:8" ht="96">
      <c r="A754" s="9" t="s">
        <v>309</v>
      </c>
      <c r="B754" s="9" t="s">
        <v>281</v>
      </c>
      <c r="C754" s="8" t="s">
        <v>502</v>
      </c>
      <c r="D754" s="18" t="s">
        <v>545</v>
      </c>
      <c r="E754" s="134" t="s">
        <v>546</v>
      </c>
      <c r="F754" s="105">
        <f t="shared" si="133"/>
        <v>1000</v>
      </c>
      <c r="G754" s="105">
        <f t="shared" si="133"/>
        <v>1000</v>
      </c>
      <c r="H754" s="105">
        <f t="shared" si="133"/>
        <v>1000</v>
      </c>
    </row>
    <row r="755" spans="1:8" ht="36">
      <c r="A755" s="9" t="s">
        <v>309</v>
      </c>
      <c r="B755" s="9" t="s">
        <v>281</v>
      </c>
      <c r="C755" s="8" t="s">
        <v>502</v>
      </c>
      <c r="D755" s="89">
        <v>123</v>
      </c>
      <c r="E755" s="144" t="s">
        <v>823</v>
      </c>
      <c r="F755" s="105">
        <v>1000</v>
      </c>
      <c r="G755" s="105">
        <v>1000</v>
      </c>
      <c r="H755" s="105">
        <v>1000</v>
      </c>
    </row>
    <row r="756" spans="1:8" ht="48">
      <c r="A756" s="9" t="s">
        <v>309</v>
      </c>
      <c r="B756" s="9" t="s">
        <v>281</v>
      </c>
      <c r="C756" s="8" t="s">
        <v>410</v>
      </c>
      <c r="D756" s="9"/>
      <c r="E756" s="16" t="s">
        <v>777</v>
      </c>
      <c r="F756" s="105">
        <f>F757</f>
        <v>1122.7180000000001</v>
      </c>
      <c r="G756" s="105">
        <f>G757</f>
        <v>1200</v>
      </c>
      <c r="H756" s="105">
        <f>H757</f>
        <v>1200</v>
      </c>
    </row>
    <row r="757" spans="1:8" ht="60">
      <c r="A757" s="9" t="s">
        <v>309</v>
      </c>
      <c r="B757" s="9" t="s">
        <v>281</v>
      </c>
      <c r="C757" s="8" t="s">
        <v>522</v>
      </c>
      <c r="D757" s="9"/>
      <c r="E757" s="16" t="s">
        <v>117</v>
      </c>
      <c r="F757" s="105">
        <f>F758+F761</f>
        <v>1122.7180000000001</v>
      </c>
      <c r="G757" s="105">
        <f>G758+G761</f>
        <v>1200</v>
      </c>
      <c r="H757" s="105">
        <f>H758+H761</f>
        <v>1200</v>
      </c>
    </row>
    <row r="758" spans="1:8" ht="108">
      <c r="A758" s="9" t="s">
        <v>309</v>
      </c>
      <c r="B758" s="9" t="s">
        <v>281</v>
      </c>
      <c r="C758" s="8" t="s">
        <v>503</v>
      </c>
      <c r="D758" s="9"/>
      <c r="E758" s="16" t="s">
        <v>118</v>
      </c>
      <c r="F758" s="105">
        <f t="shared" ref="F758:H759" si="134">F759</f>
        <v>1050</v>
      </c>
      <c r="G758" s="105">
        <f t="shared" si="134"/>
        <v>1050</v>
      </c>
      <c r="H758" s="105">
        <f t="shared" si="134"/>
        <v>1050</v>
      </c>
    </row>
    <row r="759" spans="1:8" ht="48">
      <c r="A759" s="9" t="s">
        <v>309</v>
      </c>
      <c r="B759" s="9" t="s">
        <v>281</v>
      </c>
      <c r="C759" s="8" t="s">
        <v>503</v>
      </c>
      <c r="D759" s="21" t="s">
        <v>283</v>
      </c>
      <c r="E759" s="134" t="s">
        <v>646</v>
      </c>
      <c r="F759" s="105">
        <f t="shared" si="134"/>
        <v>1050</v>
      </c>
      <c r="G759" s="105">
        <f t="shared" si="134"/>
        <v>1050</v>
      </c>
      <c r="H759" s="105">
        <f t="shared" si="134"/>
        <v>1050</v>
      </c>
    </row>
    <row r="760" spans="1:8" ht="24">
      <c r="A760" s="9" t="s">
        <v>309</v>
      </c>
      <c r="B760" s="9" t="s">
        <v>281</v>
      </c>
      <c r="C760" s="8" t="s">
        <v>503</v>
      </c>
      <c r="D760" s="9">
        <v>612</v>
      </c>
      <c r="E760" s="16" t="s">
        <v>532</v>
      </c>
      <c r="F760" s="105">
        <v>1050</v>
      </c>
      <c r="G760" s="105">
        <v>1050</v>
      </c>
      <c r="H760" s="105">
        <v>1050</v>
      </c>
    </row>
    <row r="761" spans="1:8" ht="60">
      <c r="A761" s="9" t="s">
        <v>309</v>
      </c>
      <c r="B761" s="9" t="s">
        <v>281</v>
      </c>
      <c r="C761" s="8" t="s">
        <v>504</v>
      </c>
      <c r="D761" s="9"/>
      <c r="E761" s="16" t="s">
        <v>333</v>
      </c>
      <c r="F761" s="105">
        <f t="shared" ref="F761:H762" si="135">F762</f>
        <v>72.718000000000004</v>
      </c>
      <c r="G761" s="105">
        <f t="shared" si="135"/>
        <v>150</v>
      </c>
      <c r="H761" s="105">
        <f t="shared" si="135"/>
        <v>150</v>
      </c>
    </row>
    <row r="762" spans="1:8" ht="36">
      <c r="A762" s="9" t="s">
        <v>309</v>
      </c>
      <c r="B762" s="9" t="s">
        <v>281</v>
      </c>
      <c r="C762" s="8" t="s">
        <v>504</v>
      </c>
      <c r="D762" s="18" t="s">
        <v>243</v>
      </c>
      <c r="E762" s="134" t="s">
        <v>694</v>
      </c>
      <c r="F762" s="105">
        <f t="shared" si="135"/>
        <v>72.718000000000004</v>
      </c>
      <c r="G762" s="105">
        <f t="shared" si="135"/>
        <v>150</v>
      </c>
      <c r="H762" s="105">
        <f t="shared" si="135"/>
        <v>150</v>
      </c>
    </row>
    <row r="763" spans="1:8" ht="24">
      <c r="A763" s="9" t="s">
        <v>309</v>
      </c>
      <c r="B763" s="9" t="s">
        <v>281</v>
      </c>
      <c r="C763" s="8" t="s">
        <v>504</v>
      </c>
      <c r="D763" s="9" t="s">
        <v>245</v>
      </c>
      <c r="E763" s="16" t="s">
        <v>645</v>
      </c>
      <c r="F763" s="105">
        <v>72.718000000000004</v>
      </c>
      <c r="G763" s="105">
        <v>150</v>
      </c>
      <c r="H763" s="105">
        <v>150</v>
      </c>
    </row>
    <row r="764" spans="1:8">
      <c r="A764" s="75">
        <v>11</v>
      </c>
      <c r="B764" s="75" t="s">
        <v>307</v>
      </c>
      <c r="C764" s="75"/>
      <c r="D764" s="76"/>
      <c r="E764" s="95" t="s">
        <v>671</v>
      </c>
      <c r="F764" s="117">
        <f>F765+F771</f>
        <v>3089.538</v>
      </c>
      <c r="G764" s="117">
        <f>G765+G771</f>
        <v>2412.2559999999999</v>
      </c>
      <c r="H764" s="117">
        <f>H765+H771</f>
        <v>2412.2559999999999</v>
      </c>
    </row>
    <row r="765" spans="1:8" ht="36">
      <c r="A765" s="8" t="s">
        <v>309</v>
      </c>
      <c r="B765" s="8" t="s">
        <v>307</v>
      </c>
      <c r="C765" s="8" t="s">
        <v>138</v>
      </c>
      <c r="D765" s="9"/>
      <c r="E765" s="16" t="s">
        <v>718</v>
      </c>
      <c r="F765" s="105">
        <f t="shared" ref="F765:H769" si="136">F766</f>
        <v>2412.2559999999999</v>
      </c>
      <c r="G765" s="105">
        <f t="shared" si="136"/>
        <v>2412.2559999999999</v>
      </c>
      <c r="H765" s="105">
        <f t="shared" si="136"/>
        <v>2412.2559999999999</v>
      </c>
    </row>
    <row r="766" spans="1:8" ht="24">
      <c r="A766" s="8" t="s">
        <v>309</v>
      </c>
      <c r="B766" s="8" t="s">
        <v>307</v>
      </c>
      <c r="C766" s="8" t="s">
        <v>144</v>
      </c>
      <c r="D766" s="9"/>
      <c r="E766" s="16" t="s">
        <v>174</v>
      </c>
      <c r="F766" s="105">
        <f t="shared" si="136"/>
        <v>2412.2559999999999</v>
      </c>
      <c r="G766" s="105">
        <f t="shared" si="136"/>
        <v>2412.2559999999999</v>
      </c>
      <c r="H766" s="105">
        <f t="shared" si="136"/>
        <v>2412.2559999999999</v>
      </c>
    </row>
    <row r="767" spans="1:8" ht="72">
      <c r="A767" s="8" t="s">
        <v>309</v>
      </c>
      <c r="B767" s="8" t="s">
        <v>307</v>
      </c>
      <c r="C767" s="8" t="s">
        <v>145</v>
      </c>
      <c r="D767" s="9"/>
      <c r="E767" s="16" t="s">
        <v>151</v>
      </c>
      <c r="F767" s="105">
        <f t="shared" si="136"/>
        <v>2412.2559999999999</v>
      </c>
      <c r="G767" s="105">
        <f t="shared" si="136"/>
        <v>2412.2559999999999</v>
      </c>
      <c r="H767" s="105">
        <f t="shared" si="136"/>
        <v>2412.2559999999999</v>
      </c>
    </row>
    <row r="768" spans="1:8" ht="60">
      <c r="A768" s="8">
        <v>11</v>
      </c>
      <c r="B768" s="8" t="s">
        <v>307</v>
      </c>
      <c r="C768" s="8" t="s">
        <v>782</v>
      </c>
      <c r="D768" s="9"/>
      <c r="E768" s="146" t="s">
        <v>733</v>
      </c>
      <c r="F768" s="105">
        <f t="shared" si="136"/>
        <v>2412.2559999999999</v>
      </c>
      <c r="G768" s="105">
        <f t="shared" si="136"/>
        <v>2412.2559999999999</v>
      </c>
      <c r="H768" s="105">
        <f t="shared" si="136"/>
        <v>2412.2559999999999</v>
      </c>
    </row>
    <row r="769" spans="1:8" ht="48">
      <c r="A769" s="8">
        <v>11</v>
      </c>
      <c r="B769" s="8" t="s">
        <v>307</v>
      </c>
      <c r="C769" s="8" t="s">
        <v>782</v>
      </c>
      <c r="D769" s="21" t="s">
        <v>283</v>
      </c>
      <c r="E769" s="134" t="s">
        <v>646</v>
      </c>
      <c r="F769" s="105">
        <f>F770</f>
        <v>2412.2559999999999</v>
      </c>
      <c r="G769" s="105">
        <f t="shared" si="136"/>
        <v>2412.2559999999999</v>
      </c>
      <c r="H769" s="105">
        <f t="shared" si="136"/>
        <v>2412.2559999999999</v>
      </c>
    </row>
    <row r="770" spans="1:8" ht="84">
      <c r="A770" s="8">
        <v>11</v>
      </c>
      <c r="B770" s="8" t="s">
        <v>307</v>
      </c>
      <c r="C770" s="8" t="s">
        <v>782</v>
      </c>
      <c r="D770" s="9" t="s">
        <v>385</v>
      </c>
      <c r="E770" s="16" t="s">
        <v>623</v>
      </c>
      <c r="F770" s="105">
        <v>2412.2559999999999</v>
      </c>
      <c r="G770" s="105">
        <v>2412.2559999999999</v>
      </c>
      <c r="H770" s="105">
        <v>2412.2559999999999</v>
      </c>
    </row>
    <row r="771" spans="1:8" ht="36">
      <c r="A771" s="8">
        <v>11</v>
      </c>
      <c r="B771" s="8" t="s">
        <v>307</v>
      </c>
      <c r="C771" s="8" t="s">
        <v>407</v>
      </c>
      <c r="D771" s="9"/>
      <c r="E771" s="16" t="s">
        <v>776</v>
      </c>
      <c r="F771" s="105">
        <f t="shared" ref="F771:H772" si="137">F772</f>
        <v>677.28200000000004</v>
      </c>
      <c r="G771" s="105">
        <f t="shared" si="137"/>
        <v>0</v>
      </c>
      <c r="H771" s="105">
        <f t="shared" si="137"/>
        <v>0</v>
      </c>
    </row>
    <row r="772" spans="1:8" ht="48">
      <c r="A772" s="8">
        <v>11</v>
      </c>
      <c r="B772" s="8" t="s">
        <v>307</v>
      </c>
      <c r="C772" s="8" t="s">
        <v>410</v>
      </c>
      <c r="D772" s="9"/>
      <c r="E772" s="16" t="s">
        <v>777</v>
      </c>
      <c r="F772" s="105">
        <f t="shared" si="137"/>
        <v>677.28200000000004</v>
      </c>
      <c r="G772" s="105">
        <f t="shared" si="137"/>
        <v>0</v>
      </c>
      <c r="H772" s="105">
        <f t="shared" si="137"/>
        <v>0</v>
      </c>
    </row>
    <row r="773" spans="1:8" ht="36">
      <c r="A773" s="8">
        <v>11</v>
      </c>
      <c r="B773" s="8" t="s">
        <v>307</v>
      </c>
      <c r="C773" s="8" t="s">
        <v>812</v>
      </c>
      <c r="D773" s="9"/>
      <c r="E773" s="16" t="s">
        <v>813</v>
      </c>
      <c r="F773" s="105">
        <f>F774+F777</f>
        <v>677.28200000000004</v>
      </c>
      <c r="G773" s="105">
        <f>G774+G777</f>
        <v>0</v>
      </c>
      <c r="H773" s="105">
        <f>H774+H777</f>
        <v>0</v>
      </c>
    </row>
    <row r="774" spans="1:8" ht="108">
      <c r="A774" s="8">
        <v>11</v>
      </c>
      <c r="B774" s="8" t="s">
        <v>307</v>
      </c>
      <c r="C774" s="199" t="s">
        <v>956</v>
      </c>
      <c r="D774" s="8"/>
      <c r="E774" s="181" t="s">
        <v>955</v>
      </c>
      <c r="F774" s="105">
        <f>F775</f>
        <v>600</v>
      </c>
      <c r="G774" s="105">
        <f>G775</f>
        <v>0</v>
      </c>
      <c r="H774" s="105">
        <f>H775</f>
        <v>0</v>
      </c>
    </row>
    <row r="775" spans="1:8" ht="48">
      <c r="A775" s="8">
        <v>11</v>
      </c>
      <c r="B775" s="8" t="s">
        <v>307</v>
      </c>
      <c r="C775" s="199" t="s">
        <v>956</v>
      </c>
      <c r="D775" s="18" t="s">
        <v>283</v>
      </c>
      <c r="E775" s="134" t="s">
        <v>646</v>
      </c>
      <c r="F775" s="105">
        <f t="shared" ref="F775:H778" si="138">F776</f>
        <v>600</v>
      </c>
      <c r="G775" s="105">
        <f t="shared" si="138"/>
        <v>0</v>
      </c>
      <c r="H775" s="105">
        <f t="shared" si="138"/>
        <v>0</v>
      </c>
    </row>
    <row r="776" spans="1:8" ht="24">
      <c r="A776" s="8">
        <v>11</v>
      </c>
      <c r="B776" s="8" t="s">
        <v>307</v>
      </c>
      <c r="C776" s="199" t="s">
        <v>956</v>
      </c>
      <c r="D776" s="9">
        <v>612</v>
      </c>
      <c r="E776" s="16" t="s">
        <v>532</v>
      </c>
      <c r="F776" s="105">
        <v>600</v>
      </c>
      <c r="G776" s="105">
        <v>0</v>
      </c>
      <c r="H776" s="105">
        <v>0</v>
      </c>
    </row>
    <row r="777" spans="1:8" ht="108">
      <c r="A777" s="8">
        <v>11</v>
      </c>
      <c r="B777" s="8" t="s">
        <v>307</v>
      </c>
      <c r="C777" s="8" t="s">
        <v>923</v>
      </c>
      <c r="D777" s="9"/>
      <c r="E777" s="146" t="s">
        <v>926</v>
      </c>
      <c r="F777" s="105">
        <f t="shared" si="138"/>
        <v>77.281999999999996</v>
      </c>
      <c r="G777" s="105">
        <f t="shared" si="138"/>
        <v>0</v>
      </c>
      <c r="H777" s="105">
        <f t="shared" si="138"/>
        <v>0</v>
      </c>
    </row>
    <row r="778" spans="1:8" ht="48">
      <c r="A778" s="8">
        <v>11</v>
      </c>
      <c r="B778" s="8" t="s">
        <v>307</v>
      </c>
      <c r="C778" s="8" t="s">
        <v>923</v>
      </c>
      <c r="D778" s="18" t="s">
        <v>283</v>
      </c>
      <c r="E778" s="134" t="s">
        <v>646</v>
      </c>
      <c r="F778" s="105">
        <f t="shared" si="138"/>
        <v>77.281999999999996</v>
      </c>
      <c r="G778" s="105">
        <f t="shared" si="138"/>
        <v>0</v>
      </c>
      <c r="H778" s="105">
        <f t="shared" si="138"/>
        <v>0</v>
      </c>
    </row>
    <row r="779" spans="1:8" ht="24">
      <c r="A779" s="8">
        <v>11</v>
      </c>
      <c r="B779" s="8" t="s">
        <v>307</v>
      </c>
      <c r="C779" s="8" t="s">
        <v>923</v>
      </c>
      <c r="D779" s="9">
        <v>612</v>
      </c>
      <c r="E779" s="16" t="s">
        <v>532</v>
      </c>
      <c r="F779" s="105">
        <v>77.281999999999996</v>
      </c>
      <c r="G779" s="105">
        <v>0</v>
      </c>
      <c r="H779" s="105">
        <v>0</v>
      </c>
    </row>
    <row r="780" spans="1:8">
      <c r="A780" s="12" t="s">
        <v>334</v>
      </c>
      <c r="B780" s="12" t="s">
        <v>235</v>
      </c>
      <c r="C780" s="13"/>
      <c r="D780" s="12"/>
      <c r="E780" s="12" t="s">
        <v>369</v>
      </c>
      <c r="F780" s="116">
        <f t="shared" ref="F780:H783" si="139">F781</f>
        <v>1983.527</v>
      </c>
      <c r="G780" s="116">
        <f t="shared" si="139"/>
        <v>1983.527</v>
      </c>
      <c r="H780" s="116">
        <f t="shared" si="139"/>
        <v>1983.527</v>
      </c>
    </row>
    <row r="781" spans="1:8" ht="24">
      <c r="A781" s="95" t="s">
        <v>334</v>
      </c>
      <c r="B781" s="95" t="s">
        <v>234</v>
      </c>
      <c r="C781" s="96"/>
      <c r="D781" s="95"/>
      <c r="E781" s="95" t="s">
        <v>37</v>
      </c>
      <c r="F781" s="119">
        <f t="shared" si="139"/>
        <v>1983.527</v>
      </c>
      <c r="G781" s="119">
        <f t="shared" si="139"/>
        <v>1983.527</v>
      </c>
      <c r="H781" s="119">
        <f t="shared" si="139"/>
        <v>1983.527</v>
      </c>
    </row>
    <row r="782" spans="1:8" ht="48">
      <c r="A782" s="9" t="s">
        <v>334</v>
      </c>
      <c r="B782" s="9" t="s">
        <v>234</v>
      </c>
      <c r="C782" s="8" t="s">
        <v>394</v>
      </c>
      <c r="D782" s="9"/>
      <c r="E782" s="16" t="s">
        <v>703</v>
      </c>
      <c r="F782" s="105">
        <f t="shared" si="139"/>
        <v>1983.527</v>
      </c>
      <c r="G782" s="105">
        <f t="shared" si="139"/>
        <v>1983.527</v>
      </c>
      <c r="H782" s="105">
        <f t="shared" si="139"/>
        <v>1983.527</v>
      </c>
    </row>
    <row r="783" spans="1:8" ht="84">
      <c r="A783" s="9" t="s">
        <v>334</v>
      </c>
      <c r="B783" s="9" t="s">
        <v>234</v>
      </c>
      <c r="C783" s="8" t="s">
        <v>395</v>
      </c>
      <c r="D783" s="9"/>
      <c r="E783" s="16" t="s">
        <v>767</v>
      </c>
      <c r="F783" s="105">
        <f t="shared" si="139"/>
        <v>1983.527</v>
      </c>
      <c r="G783" s="105">
        <f t="shared" si="139"/>
        <v>1983.527</v>
      </c>
      <c r="H783" s="105">
        <f t="shared" si="139"/>
        <v>1983.527</v>
      </c>
    </row>
    <row r="784" spans="1:8" ht="132">
      <c r="A784" s="9" t="s">
        <v>334</v>
      </c>
      <c r="B784" s="9" t="s">
        <v>234</v>
      </c>
      <c r="C784" s="8" t="s">
        <v>396</v>
      </c>
      <c r="D784" s="9"/>
      <c r="E784" s="16" t="s">
        <v>158</v>
      </c>
      <c r="F784" s="105">
        <f>F788+F791+F785</f>
        <v>1983.527</v>
      </c>
      <c r="G784" s="105">
        <f>G788+G791+G785</f>
        <v>1983.527</v>
      </c>
      <c r="H784" s="105">
        <f>H788+H791+H785</f>
        <v>1983.527</v>
      </c>
    </row>
    <row r="785" spans="1:8" ht="60">
      <c r="A785" s="9" t="s">
        <v>334</v>
      </c>
      <c r="B785" s="9" t="s">
        <v>234</v>
      </c>
      <c r="C785" s="8" t="s">
        <v>591</v>
      </c>
      <c r="D785" s="9"/>
      <c r="E785" s="16" t="s">
        <v>590</v>
      </c>
      <c r="F785" s="105">
        <f t="shared" ref="F785:H786" si="140">F786</f>
        <v>803.1</v>
      </c>
      <c r="G785" s="105">
        <f t="shared" si="140"/>
        <v>803.1</v>
      </c>
      <c r="H785" s="105">
        <f t="shared" si="140"/>
        <v>803.1</v>
      </c>
    </row>
    <row r="786" spans="1:8" ht="48">
      <c r="A786" s="9" t="s">
        <v>334</v>
      </c>
      <c r="B786" s="9" t="s">
        <v>234</v>
      </c>
      <c r="C786" s="8" t="s">
        <v>591</v>
      </c>
      <c r="D786" s="18" t="s">
        <v>283</v>
      </c>
      <c r="E786" s="134" t="s">
        <v>646</v>
      </c>
      <c r="F786" s="105">
        <f t="shared" si="140"/>
        <v>803.1</v>
      </c>
      <c r="G786" s="105">
        <f t="shared" si="140"/>
        <v>803.1</v>
      </c>
      <c r="H786" s="105">
        <f t="shared" si="140"/>
        <v>803.1</v>
      </c>
    </row>
    <row r="787" spans="1:8" ht="84">
      <c r="A787" s="9" t="s">
        <v>334</v>
      </c>
      <c r="B787" s="9" t="s">
        <v>234</v>
      </c>
      <c r="C787" s="8" t="s">
        <v>591</v>
      </c>
      <c r="D787" s="9">
        <v>631</v>
      </c>
      <c r="E787" s="16" t="s">
        <v>355</v>
      </c>
      <c r="F787" s="124">
        <v>803.1</v>
      </c>
      <c r="G787" s="105">
        <v>803.1</v>
      </c>
      <c r="H787" s="105">
        <v>803.1</v>
      </c>
    </row>
    <row r="788" spans="1:8" ht="60">
      <c r="A788" s="9" t="s">
        <v>334</v>
      </c>
      <c r="B788" s="9" t="s">
        <v>234</v>
      </c>
      <c r="C788" s="8" t="s">
        <v>505</v>
      </c>
      <c r="D788" s="9"/>
      <c r="E788" s="148" t="s">
        <v>652</v>
      </c>
      <c r="F788" s="105">
        <f t="shared" ref="F788:H789" si="141">F789</f>
        <v>800</v>
      </c>
      <c r="G788" s="105">
        <f t="shared" si="141"/>
        <v>800</v>
      </c>
      <c r="H788" s="105">
        <f t="shared" si="141"/>
        <v>800</v>
      </c>
    </row>
    <row r="789" spans="1:8" ht="48">
      <c r="A789" s="9" t="s">
        <v>334</v>
      </c>
      <c r="B789" s="9" t="s">
        <v>234</v>
      </c>
      <c r="C789" s="8" t="s">
        <v>505</v>
      </c>
      <c r="D789" s="21" t="s">
        <v>283</v>
      </c>
      <c r="E789" s="134" t="s">
        <v>646</v>
      </c>
      <c r="F789" s="105">
        <f t="shared" si="141"/>
        <v>800</v>
      </c>
      <c r="G789" s="105">
        <f t="shared" si="141"/>
        <v>800</v>
      </c>
      <c r="H789" s="105">
        <f t="shared" si="141"/>
        <v>800</v>
      </c>
    </row>
    <row r="790" spans="1:8" ht="48">
      <c r="A790" s="9" t="s">
        <v>334</v>
      </c>
      <c r="B790" s="9" t="s">
        <v>234</v>
      </c>
      <c r="C790" s="8" t="s">
        <v>505</v>
      </c>
      <c r="D790" s="9">
        <v>631</v>
      </c>
      <c r="E790" s="16" t="s">
        <v>647</v>
      </c>
      <c r="F790" s="105">
        <v>800</v>
      </c>
      <c r="G790" s="105">
        <v>800</v>
      </c>
      <c r="H790" s="105">
        <v>800</v>
      </c>
    </row>
    <row r="791" spans="1:8" ht="60">
      <c r="A791" s="9" t="s">
        <v>334</v>
      </c>
      <c r="B791" s="9" t="s">
        <v>234</v>
      </c>
      <c r="C791" s="8" t="s">
        <v>506</v>
      </c>
      <c r="D791" s="9"/>
      <c r="E791" s="16" t="s">
        <v>415</v>
      </c>
      <c r="F791" s="105">
        <f t="shared" ref="F791:H792" si="142">F792</f>
        <v>380.42700000000002</v>
      </c>
      <c r="G791" s="105">
        <f t="shared" si="142"/>
        <v>380.42700000000002</v>
      </c>
      <c r="H791" s="105">
        <f t="shared" si="142"/>
        <v>380.42700000000002</v>
      </c>
    </row>
    <row r="792" spans="1:8" ht="36">
      <c r="A792" s="9" t="s">
        <v>334</v>
      </c>
      <c r="B792" s="9" t="s">
        <v>234</v>
      </c>
      <c r="C792" s="8" t="s">
        <v>506</v>
      </c>
      <c r="D792" s="18" t="s">
        <v>243</v>
      </c>
      <c r="E792" s="134" t="s">
        <v>694</v>
      </c>
      <c r="F792" s="105">
        <f t="shared" si="142"/>
        <v>380.42700000000002</v>
      </c>
      <c r="G792" s="105">
        <f t="shared" si="142"/>
        <v>380.42700000000002</v>
      </c>
      <c r="H792" s="105">
        <f t="shared" si="142"/>
        <v>380.42700000000002</v>
      </c>
    </row>
    <row r="793" spans="1:8" ht="24">
      <c r="A793" s="9" t="s">
        <v>334</v>
      </c>
      <c r="B793" s="9" t="s">
        <v>234</v>
      </c>
      <c r="C793" s="8" t="s">
        <v>506</v>
      </c>
      <c r="D793" s="9" t="s">
        <v>245</v>
      </c>
      <c r="E793" s="16" t="s">
        <v>645</v>
      </c>
      <c r="F793" s="105">
        <v>380.42700000000002</v>
      </c>
      <c r="G793" s="105">
        <v>380.42700000000002</v>
      </c>
      <c r="H793" s="105">
        <v>380.42700000000002</v>
      </c>
    </row>
    <row r="794" spans="1:8" ht="48">
      <c r="A794" s="12">
        <v>14</v>
      </c>
      <c r="B794" s="13" t="s">
        <v>235</v>
      </c>
      <c r="C794" s="13"/>
      <c r="D794" s="12"/>
      <c r="E794" s="159" t="s">
        <v>808</v>
      </c>
      <c r="F794" s="116">
        <f>F795</f>
        <v>4030</v>
      </c>
      <c r="G794" s="116">
        <f>G795</f>
        <v>20</v>
      </c>
      <c r="H794" s="116">
        <f>H795</f>
        <v>20</v>
      </c>
    </row>
    <row r="795" spans="1:8" ht="36">
      <c r="A795" s="76" t="s">
        <v>401</v>
      </c>
      <c r="B795" s="76" t="s">
        <v>307</v>
      </c>
      <c r="C795" s="75"/>
      <c r="D795" s="76"/>
      <c r="E795" s="95" t="s">
        <v>402</v>
      </c>
      <c r="F795" s="117">
        <f t="shared" ref="F795:H802" si="143">F796</f>
        <v>4030</v>
      </c>
      <c r="G795" s="117">
        <f t="shared" si="143"/>
        <v>20</v>
      </c>
      <c r="H795" s="117">
        <f t="shared" si="143"/>
        <v>20</v>
      </c>
    </row>
    <row r="796" spans="1:8" ht="24">
      <c r="A796" s="9" t="s">
        <v>401</v>
      </c>
      <c r="B796" s="9" t="s">
        <v>307</v>
      </c>
      <c r="C796" s="8" t="s">
        <v>130</v>
      </c>
      <c r="D796" s="9"/>
      <c r="E796" s="16" t="s">
        <v>67</v>
      </c>
      <c r="F796" s="105">
        <f t="shared" si="143"/>
        <v>4030</v>
      </c>
      <c r="G796" s="105">
        <f t="shared" si="143"/>
        <v>20</v>
      </c>
      <c r="H796" s="105">
        <f t="shared" si="143"/>
        <v>20</v>
      </c>
    </row>
    <row r="797" spans="1:8" ht="48">
      <c r="A797" s="9" t="s">
        <v>401</v>
      </c>
      <c r="B797" s="9" t="s">
        <v>307</v>
      </c>
      <c r="C797" s="8" t="s">
        <v>387</v>
      </c>
      <c r="D797" s="8"/>
      <c r="E797" s="16" t="s">
        <v>388</v>
      </c>
      <c r="F797" s="105">
        <f>F798+F801</f>
        <v>4030</v>
      </c>
      <c r="G797" s="105">
        <f>G798+G801</f>
        <v>20</v>
      </c>
      <c r="H797" s="105">
        <f>H798+H801</f>
        <v>20</v>
      </c>
    </row>
    <row r="798" spans="1:8" ht="60">
      <c r="A798" s="9" t="s">
        <v>401</v>
      </c>
      <c r="B798" s="9" t="s">
        <v>307</v>
      </c>
      <c r="C798" s="8" t="s">
        <v>507</v>
      </c>
      <c r="D798" s="9"/>
      <c r="E798" s="16" t="s">
        <v>193</v>
      </c>
      <c r="F798" s="105">
        <f t="shared" ref="F798:H799" si="144">F799</f>
        <v>4000</v>
      </c>
      <c r="G798" s="105">
        <f t="shared" si="144"/>
        <v>0</v>
      </c>
      <c r="H798" s="105">
        <f t="shared" si="144"/>
        <v>0</v>
      </c>
    </row>
    <row r="799" spans="1:8">
      <c r="A799" s="9" t="s">
        <v>401</v>
      </c>
      <c r="B799" s="9" t="s">
        <v>307</v>
      </c>
      <c r="C799" s="8" t="s">
        <v>507</v>
      </c>
      <c r="D799" s="9">
        <v>500</v>
      </c>
      <c r="E799" s="16" t="s">
        <v>292</v>
      </c>
      <c r="F799" s="105">
        <f t="shared" si="144"/>
        <v>4000</v>
      </c>
      <c r="G799" s="105">
        <f t="shared" si="144"/>
        <v>0</v>
      </c>
      <c r="H799" s="105">
        <f t="shared" si="144"/>
        <v>0</v>
      </c>
    </row>
    <row r="800" spans="1:8" ht="24">
      <c r="A800" s="9" t="s">
        <v>401</v>
      </c>
      <c r="B800" s="9" t="s">
        <v>307</v>
      </c>
      <c r="C800" s="8" t="s">
        <v>507</v>
      </c>
      <c r="D800" s="14" t="s">
        <v>293</v>
      </c>
      <c r="E800" s="152" t="s">
        <v>294</v>
      </c>
      <c r="F800" s="105">
        <v>4000</v>
      </c>
      <c r="G800" s="105">
        <v>0</v>
      </c>
      <c r="H800" s="105">
        <v>0</v>
      </c>
    </row>
    <row r="801" spans="1:8" ht="60">
      <c r="A801" s="9" t="s">
        <v>401</v>
      </c>
      <c r="B801" s="9" t="s">
        <v>307</v>
      </c>
      <c r="C801" s="8" t="s">
        <v>659</v>
      </c>
      <c r="D801" s="9"/>
      <c r="E801" s="16" t="s">
        <v>660</v>
      </c>
      <c r="F801" s="105">
        <f t="shared" si="143"/>
        <v>30</v>
      </c>
      <c r="G801" s="105">
        <f t="shared" si="143"/>
        <v>20</v>
      </c>
      <c r="H801" s="105">
        <f t="shared" si="143"/>
        <v>20</v>
      </c>
    </row>
    <row r="802" spans="1:8">
      <c r="A802" s="9" t="s">
        <v>401</v>
      </c>
      <c r="B802" s="9" t="s">
        <v>307</v>
      </c>
      <c r="C802" s="8" t="s">
        <v>659</v>
      </c>
      <c r="D802" s="9">
        <v>500</v>
      </c>
      <c r="E802" s="16" t="s">
        <v>292</v>
      </c>
      <c r="F802" s="105">
        <f t="shared" si="143"/>
        <v>30</v>
      </c>
      <c r="G802" s="105">
        <f t="shared" si="143"/>
        <v>20</v>
      </c>
      <c r="H802" s="105">
        <f t="shared" si="143"/>
        <v>20</v>
      </c>
    </row>
    <row r="803" spans="1:8" ht="24.75" thickBot="1">
      <c r="A803" s="9" t="s">
        <v>401</v>
      </c>
      <c r="B803" s="9" t="s">
        <v>307</v>
      </c>
      <c r="C803" s="8" t="s">
        <v>659</v>
      </c>
      <c r="D803" s="9" t="s">
        <v>293</v>
      </c>
      <c r="E803" s="16" t="s">
        <v>294</v>
      </c>
      <c r="F803" s="105">
        <v>30</v>
      </c>
      <c r="G803" s="105">
        <v>20</v>
      </c>
      <c r="H803" s="105">
        <v>20</v>
      </c>
    </row>
    <row r="804" spans="1:8" ht="12.75" thickBot="1">
      <c r="A804" s="162"/>
      <c r="B804" s="88"/>
      <c r="C804" s="88"/>
      <c r="D804" s="88"/>
      <c r="E804" s="88" t="s">
        <v>15</v>
      </c>
      <c r="F804" s="133">
        <f>F794+F780+F745+F683+F632+F366+F314+F204+F178+F17</f>
        <v>2000090.0960000001</v>
      </c>
      <c r="G804" s="133">
        <f>G794+G780+G745+G683+G632+G366+G314+G204+G178+G17</f>
        <v>1587083.105</v>
      </c>
      <c r="H804" s="133">
        <f>H794+H780+H745+H683+H632+H366+H314+H204+H178+H17</f>
        <v>1503195.9210000001</v>
      </c>
    </row>
    <row r="805" spans="1:8">
      <c r="F805" s="155"/>
      <c r="G805" s="155"/>
      <c r="H805" s="155"/>
    </row>
    <row r="806" spans="1:8">
      <c r="F806" s="155"/>
      <c r="G806" s="155"/>
      <c r="H806" s="155"/>
    </row>
    <row r="807" spans="1:8">
      <c r="F807" s="169"/>
      <c r="G807" s="157"/>
      <c r="H807" s="157"/>
    </row>
    <row r="808" spans="1:8">
      <c r="G808" s="165"/>
      <c r="H808" s="165"/>
    </row>
    <row r="809" spans="1:8">
      <c r="F809" s="155"/>
      <c r="G809" s="155"/>
      <c r="H809" s="155"/>
    </row>
    <row r="810" spans="1:8">
      <c r="F810" s="163"/>
      <c r="G810" s="163"/>
      <c r="H810" s="163"/>
    </row>
  </sheetData>
  <autoFilter ref="A15:H806">
    <filterColumn colId="0"/>
    <filterColumn colId="1"/>
    <filterColumn colId="2"/>
    <filterColumn colId="3"/>
    <sortState ref="A558:H594">
      <sortCondition descending="1" ref="C13:C777"/>
    </sortState>
  </autoFilter>
  <mergeCells count="2">
    <mergeCell ref="B13:H13"/>
    <mergeCell ref="A14:F14"/>
  </mergeCells>
  <pageMargins left="0.47244094488188981" right="0.27559055118110237" top="0.15748031496062992" bottom="0.15748031496062992" header="0.35433070866141736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67"/>
  <sheetViews>
    <sheetView topLeftCell="A651" workbookViewId="0">
      <selection activeCell="D474" sqref="D474"/>
    </sheetView>
  </sheetViews>
  <sheetFormatPr defaultColWidth="8.85546875" defaultRowHeight="12"/>
  <cols>
    <col min="1" max="1" width="10.85546875" style="194" customWidth="1"/>
    <col min="2" max="2" width="5.140625" style="194" customWidth="1"/>
    <col min="3" max="3" width="40.5703125" style="194" customWidth="1"/>
    <col min="4" max="4" width="14" style="194" customWidth="1"/>
    <col min="5" max="5" width="14" style="195" customWidth="1"/>
    <col min="6" max="6" width="13.85546875" style="195" customWidth="1"/>
    <col min="7" max="16384" width="8.85546875" style="195"/>
  </cols>
  <sheetData>
    <row r="1" spans="1:8" ht="12.75">
      <c r="F1" s="10" t="s">
        <v>834</v>
      </c>
      <c r="G1" s="205"/>
    </row>
    <row r="2" spans="1:8" ht="12.75">
      <c r="F2" s="82" t="s">
        <v>223</v>
      </c>
      <c r="G2" s="205"/>
      <c r="H2" s="203"/>
    </row>
    <row r="3" spans="1:8" ht="12.75">
      <c r="F3" s="10" t="s">
        <v>974</v>
      </c>
      <c r="G3" s="205"/>
      <c r="H3" s="203"/>
    </row>
    <row r="4" spans="1:8" ht="12.75">
      <c r="F4" s="10" t="s">
        <v>809</v>
      </c>
      <c r="G4" s="205"/>
      <c r="H4" s="203"/>
    </row>
    <row r="5" spans="1:8" ht="12.75">
      <c r="F5" s="10" t="s">
        <v>826</v>
      </c>
      <c r="G5" s="205"/>
      <c r="H5" s="203"/>
    </row>
    <row r="6" spans="1:8">
      <c r="F6" s="205"/>
      <c r="G6" s="205"/>
      <c r="H6" s="203"/>
    </row>
    <row r="7" spans="1:8" ht="12.75">
      <c r="E7" s="135"/>
      <c r="F7" s="10" t="s">
        <v>835</v>
      </c>
      <c r="G7" s="205"/>
      <c r="H7" s="203"/>
    </row>
    <row r="8" spans="1:8" ht="12.75">
      <c r="E8" s="136"/>
      <c r="F8" s="82" t="s">
        <v>223</v>
      </c>
      <c r="G8" s="205"/>
      <c r="H8" s="203"/>
    </row>
    <row r="9" spans="1:8" ht="12.75">
      <c r="E9" s="135"/>
      <c r="F9" s="10" t="s">
        <v>879</v>
      </c>
      <c r="G9" s="205"/>
      <c r="H9" s="203"/>
    </row>
    <row r="10" spans="1:8" ht="12.75">
      <c r="E10" s="135"/>
      <c r="F10" s="10" t="s">
        <v>809</v>
      </c>
      <c r="G10" s="205"/>
      <c r="H10" s="203"/>
    </row>
    <row r="11" spans="1:8" ht="12.75">
      <c r="E11" s="135"/>
      <c r="F11" s="10" t="s">
        <v>826</v>
      </c>
      <c r="G11" s="205"/>
      <c r="H11" s="203"/>
    </row>
    <row r="12" spans="1:8">
      <c r="C12" s="137"/>
      <c r="E12" s="137"/>
      <c r="F12" s="137"/>
      <c r="G12" s="203"/>
      <c r="H12" s="203"/>
    </row>
    <row r="13" spans="1:8" ht="46.5" customHeight="1">
      <c r="A13" s="214" t="s">
        <v>827</v>
      </c>
      <c r="B13" s="215"/>
      <c r="C13" s="215"/>
      <c r="D13" s="215"/>
      <c r="E13" s="215"/>
      <c r="F13" s="215"/>
    </row>
    <row r="14" spans="1:8">
      <c r="A14" s="213"/>
      <c r="B14" s="213"/>
      <c r="C14" s="213"/>
      <c r="D14" s="213"/>
    </row>
    <row r="15" spans="1:8" ht="36">
      <c r="A15" s="8" t="s">
        <v>231</v>
      </c>
      <c r="B15" s="9" t="s">
        <v>232</v>
      </c>
      <c r="C15" s="9" t="s">
        <v>18</v>
      </c>
      <c r="D15" s="30" t="s">
        <v>663</v>
      </c>
      <c r="E15" s="16" t="s">
        <v>763</v>
      </c>
      <c r="F15" s="16" t="s">
        <v>830</v>
      </c>
    </row>
    <row r="16" spans="1:8">
      <c r="A16" s="8" t="s">
        <v>19</v>
      </c>
      <c r="B16" s="8" t="s">
        <v>20</v>
      </c>
      <c r="C16" s="9">
        <v>3</v>
      </c>
      <c r="D16" s="31">
        <v>4</v>
      </c>
      <c r="E16" s="64">
        <v>5</v>
      </c>
      <c r="F16" s="64">
        <v>6</v>
      </c>
    </row>
    <row r="17" spans="1:6">
      <c r="A17" s="8"/>
      <c r="B17" s="8"/>
      <c r="C17" s="12" t="s">
        <v>190</v>
      </c>
      <c r="D17" s="127">
        <f>D18+D184+D253+D305+D329+D351+D380+D416+D433+D458</f>
        <v>1832084.8100000003</v>
      </c>
      <c r="E17" s="127">
        <f>E18+E184+E253+E305+E329+E351+E380+E416+E433+E458</f>
        <v>1458321.1130000004</v>
      </c>
      <c r="F17" s="127">
        <f>F18+F184+F253+F305+F329+F351+F380+F416+F433+F458</f>
        <v>1375170.5490000001</v>
      </c>
    </row>
    <row r="18" spans="1:6" ht="24">
      <c r="A18" s="75" t="s">
        <v>138</v>
      </c>
      <c r="B18" s="76"/>
      <c r="C18" s="95" t="s">
        <v>718</v>
      </c>
      <c r="D18" s="117">
        <f>D19+D46+D112+D139+D144+D156</f>
        <v>1374448.7549999999</v>
      </c>
      <c r="E18" s="117">
        <f>E19+E46+E112+E139+E144+E156</f>
        <v>1267106.922</v>
      </c>
      <c r="F18" s="117">
        <f>F19+F46+F112+F139+F144+F156</f>
        <v>1181077.0759999999</v>
      </c>
    </row>
    <row r="19" spans="1:6" ht="24">
      <c r="A19" s="8" t="s">
        <v>139</v>
      </c>
      <c r="B19" s="9"/>
      <c r="C19" s="16" t="s">
        <v>112</v>
      </c>
      <c r="D19" s="105">
        <f>D20+D30+D39</f>
        <v>498683.24700000003</v>
      </c>
      <c r="E19" s="105">
        <f>E20+E30+E39</f>
        <v>495438.92499999999</v>
      </c>
      <c r="F19" s="105">
        <f>F20+F30+F39</f>
        <v>476304.03399999999</v>
      </c>
    </row>
    <row r="20" spans="1:6" ht="48">
      <c r="A20" s="8" t="s">
        <v>140</v>
      </c>
      <c r="B20" s="9"/>
      <c r="C20" s="16" t="s">
        <v>163</v>
      </c>
      <c r="D20" s="105">
        <f>D21+D24+D27</f>
        <v>225450.20699999999</v>
      </c>
      <c r="E20" s="105">
        <f>E21+E24</f>
        <v>222505.302</v>
      </c>
      <c r="F20" s="105">
        <f>F21+F24</f>
        <v>215171.43400000001</v>
      </c>
    </row>
    <row r="21" spans="1:6" ht="24">
      <c r="A21" s="8" t="s">
        <v>451</v>
      </c>
      <c r="B21" s="9"/>
      <c r="C21" s="16" t="s">
        <v>379</v>
      </c>
      <c r="D21" s="105">
        <f t="shared" ref="D21:F22" si="0">D22</f>
        <v>192848.087</v>
      </c>
      <c r="E21" s="105">
        <f t="shared" si="0"/>
        <v>190253.182</v>
      </c>
      <c r="F21" s="105">
        <f t="shared" si="0"/>
        <v>182919.31400000001</v>
      </c>
    </row>
    <row r="22" spans="1:6" ht="36">
      <c r="A22" s="8" t="s">
        <v>451</v>
      </c>
      <c r="B22" s="21" t="s">
        <v>283</v>
      </c>
      <c r="C22" s="134" t="s">
        <v>646</v>
      </c>
      <c r="D22" s="105">
        <f>D23</f>
        <v>192848.087</v>
      </c>
      <c r="E22" s="105">
        <f t="shared" si="0"/>
        <v>190253.182</v>
      </c>
      <c r="F22" s="105">
        <f t="shared" si="0"/>
        <v>182919.31400000001</v>
      </c>
    </row>
    <row r="23" spans="1:6" ht="60">
      <c r="A23" s="8" t="s">
        <v>451</v>
      </c>
      <c r="B23" s="9" t="s">
        <v>286</v>
      </c>
      <c r="C23" s="16" t="s">
        <v>623</v>
      </c>
      <c r="D23" s="105">
        <v>192848.087</v>
      </c>
      <c r="E23" s="105">
        <v>190253.182</v>
      </c>
      <c r="F23" s="105">
        <v>182919.31400000001</v>
      </c>
    </row>
    <row r="24" spans="1:6" ht="24">
      <c r="A24" s="8" t="s">
        <v>452</v>
      </c>
      <c r="B24" s="9"/>
      <c r="C24" s="16" t="s">
        <v>164</v>
      </c>
      <c r="D24" s="105">
        <f t="shared" ref="D24:F25" si="1">D25</f>
        <v>32252.12</v>
      </c>
      <c r="E24" s="105">
        <f t="shared" si="1"/>
        <v>32252.12</v>
      </c>
      <c r="F24" s="105">
        <f t="shared" si="1"/>
        <v>32252.12</v>
      </c>
    </row>
    <row r="25" spans="1:6" ht="36">
      <c r="A25" s="8" t="s">
        <v>452</v>
      </c>
      <c r="B25" s="21" t="s">
        <v>283</v>
      </c>
      <c r="C25" s="134" t="s">
        <v>646</v>
      </c>
      <c r="D25" s="105">
        <f t="shared" si="1"/>
        <v>32252.12</v>
      </c>
      <c r="E25" s="105">
        <f t="shared" si="1"/>
        <v>32252.12</v>
      </c>
      <c r="F25" s="105">
        <f t="shared" si="1"/>
        <v>32252.12</v>
      </c>
    </row>
    <row r="26" spans="1:6" ht="60">
      <c r="A26" s="8" t="s">
        <v>452</v>
      </c>
      <c r="B26" s="9" t="s">
        <v>385</v>
      </c>
      <c r="C26" s="16" t="s">
        <v>623</v>
      </c>
      <c r="D26" s="105">
        <v>32252.12</v>
      </c>
      <c r="E26" s="105">
        <v>32252.12</v>
      </c>
      <c r="F26" s="105">
        <v>32252.12</v>
      </c>
    </row>
    <row r="27" spans="1:6" ht="36">
      <c r="A27" s="8" t="s">
        <v>560</v>
      </c>
      <c r="B27" s="9"/>
      <c r="C27" s="16" t="s">
        <v>565</v>
      </c>
      <c r="D27" s="105">
        <f t="shared" ref="D27:F28" si="2">D28</f>
        <v>350</v>
      </c>
      <c r="E27" s="105">
        <f t="shared" si="2"/>
        <v>0</v>
      </c>
      <c r="F27" s="105">
        <f t="shared" si="2"/>
        <v>0</v>
      </c>
    </row>
    <row r="28" spans="1:6" ht="36">
      <c r="A28" s="8" t="s">
        <v>560</v>
      </c>
      <c r="B28" s="21" t="s">
        <v>283</v>
      </c>
      <c r="C28" s="134" t="s">
        <v>646</v>
      </c>
      <c r="D28" s="105">
        <f t="shared" si="2"/>
        <v>350</v>
      </c>
      <c r="E28" s="105">
        <f t="shared" si="2"/>
        <v>0</v>
      </c>
      <c r="F28" s="105">
        <f t="shared" si="2"/>
        <v>0</v>
      </c>
    </row>
    <row r="29" spans="1:6" ht="24">
      <c r="A29" s="8" t="s">
        <v>560</v>
      </c>
      <c r="B29" s="9">
        <v>612</v>
      </c>
      <c r="C29" s="16" t="s">
        <v>532</v>
      </c>
      <c r="D29" s="105">
        <v>350</v>
      </c>
      <c r="E29" s="105">
        <v>0</v>
      </c>
      <c r="F29" s="105">
        <v>0</v>
      </c>
    </row>
    <row r="30" spans="1:6" ht="72">
      <c r="A30" s="8" t="s">
        <v>206</v>
      </c>
      <c r="B30" s="9"/>
      <c r="C30" s="16" t="s">
        <v>165</v>
      </c>
      <c r="D30" s="105">
        <f>D31+D34</f>
        <v>259982.2</v>
      </c>
      <c r="E30" s="105">
        <f>E31+E34</f>
        <v>259982.6</v>
      </c>
      <c r="F30" s="105">
        <f>F31+F34</f>
        <v>259982.6</v>
      </c>
    </row>
    <row r="31" spans="1:6" ht="60">
      <c r="A31" s="8" t="s">
        <v>453</v>
      </c>
      <c r="B31" s="139"/>
      <c r="C31" s="140" t="s">
        <v>207</v>
      </c>
      <c r="D31" s="105">
        <f t="shared" ref="D31:F32" si="3">D32</f>
        <v>242769.1</v>
      </c>
      <c r="E31" s="105">
        <f t="shared" si="3"/>
        <v>242769.5</v>
      </c>
      <c r="F31" s="105">
        <f t="shared" si="3"/>
        <v>242769.5</v>
      </c>
    </row>
    <row r="32" spans="1:6" ht="36">
      <c r="A32" s="8" t="s">
        <v>453</v>
      </c>
      <c r="B32" s="21" t="s">
        <v>283</v>
      </c>
      <c r="C32" s="134" t="s">
        <v>646</v>
      </c>
      <c r="D32" s="105">
        <f>D33</f>
        <v>242769.1</v>
      </c>
      <c r="E32" s="105">
        <f t="shared" si="3"/>
        <v>242769.5</v>
      </c>
      <c r="F32" s="105">
        <f t="shared" si="3"/>
        <v>242769.5</v>
      </c>
    </row>
    <row r="33" spans="1:6" ht="60">
      <c r="A33" s="8" t="s">
        <v>453</v>
      </c>
      <c r="B33" s="9">
        <v>611</v>
      </c>
      <c r="C33" s="16" t="s">
        <v>623</v>
      </c>
      <c r="D33" s="105">
        <v>242769.1</v>
      </c>
      <c r="E33" s="105">
        <v>242769.5</v>
      </c>
      <c r="F33" s="105">
        <v>242769.5</v>
      </c>
    </row>
    <row r="34" spans="1:6" ht="60">
      <c r="A34" s="8" t="s">
        <v>499</v>
      </c>
      <c r="B34" s="139"/>
      <c r="C34" s="140" t="s">
        <v>222</v>
      </c>
      <c r="D34" s="105">
        <f>D38+D35</f>
        <v>17213.099999999999</v>
      </c>
      <c r="E34" s="105">
        <f>E38+E35</f>
        <v>17213.099999999999</v>
      </c>
      <c r="F34" s="105">
        <f>F38+F35</f>
        <v>17213.099999999999</v>
      </c>
    </row>
    <row r="35" spans="1:6" ht="36">
      <c r="A35" s="8" t="s">
        <v>499</v>
      </c>
      <c r="B35" s="18" t="s">
        <v>243</v>
      </c>
      <c r="C35" s="134" t="s">
        <v>694</v>
      </c>
      <c r="D35" s="105">
        <f>D36</f>
        <v>430.3</v>
      </c>
      <c r="E35" s="105">
        <f>E36</f>
        <v>430.3</v>
      </c>
      <c r="F35" s="105">
        <f>F36</f>
        <v>430.3</v>
      </c>
    </row>
    <row r="36" spans="1:6">
      <c r="A36" s="8" t="s">
        <v>499</v>
      </c>
      <c r="B36" s="9" t="s">
        <v>245</v>
      </c>
      <c r="C36" s="16" t="s">
        <v>645</v>
      </c>
      <c r="D36" s="105">
        <v>430.3</v>
      </c>
      <c r="E36" s="105">
        <v>430.3</v>
      </c>
      <c r="F36" s="105">
        <v>430.3</v>
      </c>
    </row>
    <row r="37" spans="1:6" ht="24">
      <c r="A37" s="8" t="s">
        <v>499</v>
      </c>
      <c r="B37" s="18" t="s">
        <v>553</v>
      </c>
      <c r="C37" s="134" t="s">
        <v>14</v>
      </c>
      <c r="D37" s="105">
        <f>D38</f>
        <v>16782.8</v>
      </c>
      <c r="E37" s="105">
        <f>E38</f>
        <v>16782.8</v>
      </c>
      <c r="F37" s="105">
        <f>F38</f>
        <v>16782.8</v>
      </c>
    </row>
    <row r="38" spans="1:6" ht="36">
      <c r="A38" s="8" t="s">
        <v>499</v>
      </c>
      <c r="B38" s="9">
        <v>321</v>
      </c>
      <c r="C38" s="16" t="s">
        <v>137</v>
      </c>
      <c r="D38" s="105">
        <v>16782.8</v>
      </c>
      <c r="E38" s="105">
        <v>16782.8</v>
      </c>
      <c r="F38" s="105">
        <v>16782.8</v>
      </c>
    </row>
    <row r="39" spans="1:6" ht="60">
      <c r="A39" s="8" t="s">
        <v>168</v>
      </c>
      <c r="B39" s="9"/>
      <c r="C39" s="16" t="s">
        <v>730</v>
      </c>
      <c r="D39" s="105">
        <f>D40++D43</f>
        <v>13250.84</v>
      </c>
      <c r="E39" s="105">
        <f>E40++E43</f>
        <v>12951.022999999999</v>
      </c>
      <c r="F39" s="105">
        <f>F40++F43</f>
        <v>1150</v>
      </c>
    </row>
    <row r="40" spans="1:6" ht="48">
      <c r="A40" s="8" t="s">
        <v>454</v>
      </c>
      <c r="B40" s="9"/>
      <c r="C40" s="16" t="s">
        <v>167</v>
      </c>
      <c r="D40" s="105">
        <f t="shared" ref="D40:F41" si="4">D41</f>
        <v>13100.84</v>
      </c>
      <c r="E40" s="105">
        <f t="shared" si="4"/>
        <v>12801.022999999999</v>
      </c>
      <c r="F40" s="105">
        <f t="shared" si="4"/>
        <v>1000</v>
      </c>
    </row>
    <row r="41" spans="1:6" ht="36">
      <c r="A41" s="8" t="s">
        <v>454</v>
      </c>
      <c r="B41" s="21" t="s">
        <v>283</v>
      </c>
      <c r="C41" s="134" t="s">
        <v>646</v>
      </c>
      <c r="D41" s="105">
        <f t="shared" si="4"/>
        <v>13100.84</v>
      </c>
      <c r="E41" s="105">
        <f t="shared" si="4"/>
        <v>12801.022999999999</v>
      </c>
      <c r="F41" s="105">
        <f t="shared" si="4"/>
        <v>1000</v>
      </c>
    </row>
    <row r="42" spans="1:6" ht="24">
      <c r="A42" s="8" t="s">
        <v>454</v>
      </c>
      <c r="B42" s="9">
        <v>612</v>
      </c>
      <c r="C42" s="16" t="s">
        <v>532</v>
      </c>
      <c r="D42" s="105">
        <v>13100.84</v>
      </c>
      <c r="E42" s="105">
        <v>12801.022999999999</v>
      </c>
      <c r="F42" s="105">
        <v>1000</v>
      </c>
    </row>
    <row r="43" spans="1:6" ht="24">
      <c r="A43" s="106" t="s">
        <v>722</v>
      </c>
      <c r="B43" s="9"/>
      <c r="C43" s="16" t="s">
        <v>731</v>
      </c>
      <c r="D43" s="105">
        <f t="shared" ref="D43:F44" si="5">D44</f>
        <v>150</v>
      </c>
      <c r="E43" s="105">
        <f t="shared" si="5"/>
        <v>150</v>
      </c>
      <c r="F43" s="105">
        <f t="shared" si="5"/>
        <v>150</v>
      </c>
    </row>
    <row r="44" spans="1:6" ht="36">
      <c r="A44" s="106" t="s">
        <v>722</v>
      </c>
      <c r="B44" s="21" t="s">
        <v>283</v>
      </c>
      <c r="C44" s="134" t="s">
        <v>646</v>
      </c>
      <c r="D44" s="105">
        <f t="shared" si="5"/>
        <v>150</v>
      </c>
      <c r="E44" s="105">
        <f t="shared" si="5"/>
        <v>150</v>
      </c>
      <c r="F44" s="105">
        <f t="shared" si="5"/>
        <v>150</v>
      </c>
    </row>
    <row r="45" spans="1:6" ht="24">
      <c r="A45" s="106" t="s">
        <v>722</v>
      </c>
      <c r="B45" s="9">
        <v>612</v>
      </c>
      <c r="C45" s="16" t="s">
        <v>532</v>
      </c>
      <c r="D45" s="105">
        <v>150</v>
      </c>
      <c r="E45" s="105">
        <v>150</v>
      </c>
      <c r="F45" s="105">
        <v>150</v>
      </c>
    </row>
    <row r="46" spans="1:6" ht="24">
      <c r="A46" s="8" t="s">
        <v>141</v>
      </c>
      <c r="B46" s="9"/>
      <c r="C46" s="16" t="s">
        <v>169</v>
      </c>
      <c r="D46" s="105">
        <f>D47+D81+D88+D101+D108</f>
        <v>747972.47</v>
      </c>
      <c r="E46" s="105">
        <f>E47+E81+E88+E101+E108</f>
        <v>652985.72</v>
      </c>
      <c r="F46" s="105">
        <f>F47+F81+F88+F101+F108</f>
        <v>586056.76399999997</v>
      </c>
    </row>
    <row r="47" spans="1:6" ht="60">
      <c r="A47" s="8" t="s">
        <v>142</v>
      </c>
      <c r="B47" s="9"/>
      <c r="C47" s="16" t="s">
        <v>171</v>
      </c>
      <c r="D47" s="105">
        <f>D48+D51+D54+D63+D60+D75+D57+D69+D72+D78+D66</f>
        <v>687640.74400000006</v>
      </c>
      <c r="E47" s="105">
        <f>E48+E51+E54+E63+E60+E75+E57+E69+E72+E78+E66</f>
        <v>598163.46600000001</v>
      </c>
      <c r="F47" s="105">
        <f>F48+F51+F54+F63+F60+F75+F57+F69+F72+F78+F66</f>
        <v>530625.40899999999</v>
      </c>
    </row>
    <row r="48" spans="1:6" ht="72">
      <c r="A48" s="22" t="s">
        <v>457</v>
      </c>
      <c r="B48" s="141"/>
      <c r="C48" s="142" t="s">
        <v>732</v>
      </c>
      <c r="D48" s="105">
        <f t="shared" ref="D48:F49" si="6">D49</f>
        <v>409694.5</v>
      </c>
      <c r="E48" s="105">
        <f t="shared" si="6"/>
        <v>409691.7</v>
      </c>
      <c r="F48" s="105">
        <f t="shared" si="6"/>
        <v>409691.7</v>
      </c>
    </row>
    <row r="49" spans="1:6" ht="36">
      <c r="A49" s="22" t="s">
        <v>457</v>
      </c>
      <c r="B49" s="21" t="s">
        <v>283</v>
      </c>
      <c r="C49" s="134" t="s">
        <v>646</v>
      </c>
      <c r="D49" s="105">
        <f t="shared" si="6"/>
        <v>409694.5</v>
      </c>
      <c r="E49" s="105">
        <f t="shared" si="6"/>
        <v>409691.7</v>
      </c>
      <c r="F49" s="105">
        <f t="shared" si="6"/>
        <v>409691.7</v>
      </c>
    </row>
    <row r="50" spans="1:6" ht="60">
      <c r="A50" s="22" t="s">
        <v>457</v>
      </c>
      <c r="B50" s="9" t="s">
        <v>385</v>
      </c>
      <c r="C50" s="16" t="s">
        <v>623</v>
      </c>
      <c r="D50" s="105">
        <v>409694.5</v>
      </c>
      <c r="E50" s="105">
        <v>409691.7</v>
      </c>
      <c r="F50" s="105">
        <v>409691.7</v>
      </c>
    </row>
    <row r="51" spans="1:6" ht="24">
      <c r="A51" s="8" t="s">
        <v>458</v>
      </c>
      <c r="B51" s="9"/>
      <c r="C51" s="16" t="s">
        <v>533</v>
      </c>
      <c r="D51" s="105">
        <f t="shared" ref="D51:F52" si="7">D52</f>
        <v>84636.444000000003</v>
      </c>
      <c r="E51" s="105">
        <f t="shared" si="7"/>
        <v>86487.014999999999</v>
      </c>
      <c r="F51" s="105">
        <f t="shared" si="7"/>
        <v>81436.108999999997</v>
      </c>
    </row>
    <row r="52" spans="1:6" ht="36">
      <c r="A52" s="8" t="s">
        <v>458</v>
      </c>
      <c r="B52" s="18" t="s">
        <v>283</v>
      </c>
      <c r="C52" s="134" t="s">
        <v>646</v>
      </c>
      <c r="D52" s="105">
        <f t="shared" si="7"/>
        <v>84636.444000000003</v>
      </c>
      <c r="E52" s="105">
        <f t="shared" si="7"/>
        <v>86487.014999999999</v>
      </c>
      <c r="F52" s="105">
        <f t="shared" si="7"/>
        <v>81436.108999999997</v>
      </c>
    </row>
    <row r="53" spans="1:6" ht="60">
      <c r="A53" s="8" t="s">
        <v>458</v>
      </c>
      <c r="B53" s="9" t="s">
        <v>385</v>
      </c>
      <c r="C53" s="16" t="s">
        <v>623</v>
      </c>
      <c r="D53" s="105">
        <v>84636.444000000003</v>
      </c>
      <c r="E53" s="105">
        <v>86487.014999999999</v>
      </c>
      <c r="F53" s="105">
        <v>81436.108999999997</v>
      </c>
    </row>
    <row r="54" spans="1:6" ht="36">
      <c r="A54" s="8" t="s">
        <v>459</v>
      </c>
      <c r="B54" s="9"/>
      <c r="C54" s="144" t="s">
        <v>71</v>
      </c>
      <c r="D54" s="124">
        <f t="shared" ref="D54:F55" si="8">D55</f>
        <v>63784.822999999997</v>
      </c>
      <c r="E54" s="105">
        <f t="shared" si="8"/>
        <v>26261.998</v>
      </c>
      <c r="F54" s="105">
        <f t="shared" si="8"/>
        <v>2000</v>
      </c>
    </row>
    <row r="55" spans="1:6" ht="36">
      <c r="A55" s="8" t="s">
        <v>459</v>
      </c>
      <c r="B55" s="21" t="s">
        <v>283</v>
      </c>
      <c r="C55" s="134" t="s">
        <v>646</v>
      </c>
      <c r="D55" s="105">
        <f t="shared" si="8"/>
        <v>63784.822999999997</v>
      </c>
      <c r="E55" s="105">
        <f t="shared" si="8"/>
        <v>26261.998</v>
      </c>
      <c r="F55" s="105">
        <f t="shared" si="8"/>
        <v>2000</v>
      </c>
    </row>
    <row r="56" spans="1:6" ht="24">
      <c r="A56" s="8" t="s">
        <v>459</v>
      </c>
      <c r="B56" s="9">
        <v>612</v>
      </c>
      <c r="C56" s="16" t="s">
        <v>532</v>
      </c>
      <c r="D56" s="105">
        <v>63784.822999999997</v>
      </c>
      <c r="E56" s="105">
        <v>26261.998</v>
      </c>
      <c r="F56" s="105">
        <v>2000</v>
      </c>
    </row>
    <row r="57" spans="1:6" ht="24">
      <c r="A57" s="8" t="s">
        <v>566</v>
      </c>
      <c r="B57" s="9"/>
      <c r="C57" s="16" t="s">
        <v>567</v>
      </c>
      <c r="D57" s="105">
        <f t="shared" ref="D57:F58" si="9">D58</f>
        <v>530</v>
      </c>
      <c r="E57" s="105">
        <f t="shared" si="9"/>
        <v>0</v>
      </c>
      <c r="F57" s="105">
        <f t="shared" si="9"/>
        <v>0</v>
      </c>
    </row>
    <row r="58" spans="1:6" ht="36">
      <c r="A58" s="8" t="s">
        <v>566</v>
      </c>
      <c r="B58" s="21" t="s">
        <v>283</v>
      </c>
      <c r="C58" s="134" t="s">
        <v>646</v>
      </c>
      <c r="D58" s="105">
        <f t="shared" si="9"/>
        <v>530</v>
      </c>
      <c r="E58" s="105">
        <f t="shared" si="9"/>
        <v>0</v>
      </c>
      <c r="F58" s="105">
        <f t="shared" si="9"/>
        <v>0</v>
      </c>
    </row>
    <row r="59" spans="1:6" ht="24">
      <c r="A59" s="8" t="s">
        <v>566</v>
      </c>
      <c r="B59" s="9">
        <v>612</v>
      </c>
      <c r="C59" s="16" t="s">
        <v>532</v>
      </c>
      <c r="D59" s="105">
        <v>530</v>
      </c>
      <c r="E59" s="105">
        <v>0</v>
      </c>
      <c r="F59" s="105">
        <v>0</v>
      </c>
    </row>
    <row r="60" spans="1:6" ht="48">
      <c r="A60" s="8" t="s">
        <v>609</v>
      </c>
      <c r="B60" s="9"/>
      <c r="C60" s="16" t="s">
        <v>608</v>
      </c>
      <c r="D60" s="105">
        <f t="shared" ref="D60:F61" si="10">D61</f>
        <v>2464.4</v>
      </c>
      <c r="E60" s="105">
        <f t="shared" si="10"/>
        <v>0</v>
      </c>
      <c r="F60" s="105">
        <f t="shared" si="10"/>
        <v>0</v>
      </c>
    </row>
    <row r="61" spans="1:6" ht="36">
      <c r="A61" s="8" t="s">
        <v>609</v>
      </c>
      <c r="B61" s="18" t="s">
        <v>283</v>
      </c>
      <c r="C61" s="134" t="s">
        <v>646</v>
      </c>
      <c r="D61" s="105">
        <f t="shared" si="10"/>
        <v>2464.4</v>
      </c>
      <c r="E61" s="105">
        <f t="shared" si="10"/>
        <v>0</v>
      </c>
      <c r="F61" s="105">
        <f t="shared" si="10"/>
        <v>0</v>
      </c>
    </row>
    <row r="62" spans="1:6" ht="24">
      <c r="A62" s="8" t="s">
        <v>609</v>
      </c>
      <c r="B62" s="9">
        <v>612</v>
      </c>
      <c r="C62" s="16" t="s">
        <v>532</v>
      </c>
      <c r="D62" s="105">
        <v>2464.4</v>
      </c>
      <c r="E62" s="105">
        <v>0</v>
      </c>
      <c r="F62" s="105">
        <v>0</v>
      </c>
    </row>
    <row r="63" spans="1:6" ht="48">
      <c r="A63" s="8" t="s">
        <v>610</v>
      </c>
      <c r="B63" s="9"/>
      <c r="C63" s="16" t="s">
        <v>611</v>
      </c>
      <c r="D63" s="105">
        <f t="shared" ref="D63:F64" si="11">D64</f>
        <v>616.1</v>
      </c>
      <c r="E63" s="105">
        <f t="shared" si="11"/>
        <v>0</v>
      </c>
      <c r="F63" s="105">
        <f t="shared" si="11"/>
        <v>0</v>
      </c>
    </row>
    <row r="64" spans="1:6" ht="36">
      <c r="A64" s="8" t="s">
        <v>610</v>
      </c>
      <c r="B64" s="21" t="s">
        <v>283</v>
      </c>
      <c r="C64" s="134" t="s">
        <v>646</v>
      </c>
      <c r="D64" s="105">
        <f t="shared" si="11"/>
        <v>616.1</v>
      </c>
      <c r="E64" s="105">
        <f t="shared" si="11"/>
        <v>0</v>
      </c>
      <c r="F64" s="105">
        <f t="shared" si="11"/>
        <v>0</v>
      </c>
    </row>
    <row r="65" spans="1:6" ht="24">
      <c r="A65" s="8" t="s">
        <v>610</v>
      </c>
      <c r="B65" s="9">
        <v>612</v>
      </c>
      <c r="C65" s="16" t="s">
        <v>532</v>
      </c>
      <c r="D65" s="105">
        <v>616.1</v>
      </c>
      <c r="E65" s="105">
        <v>0</v>
      </c>
      <c r="F65" s="105">
        <v>0</v>
      </c>
    </row>
    <row r="66" spans="1:6" ht="72">
      <c r="A66" s="197" t="s">
        <v>953</v>
      </c>
      <c r="B66" s="8"/>
      <c r="C66" s="146" t="s">
        <v>954</v>
      </c>
      <c r="D66" s="105">
        <f t="shared" ref="D66:F67" si="12">D67</f>
        <v>3129.9</v>
      </c>
      <c r="E66" s="105">
        <f t="shared" si="12"/>
        <v>2655.7</v>
      </c>
      <c r="F66" s="105">
        <f t="shared" si="12"/>
        <v>0</v>
      </c>
    </row>
    <row r="67" spans="1:6" ht="36">
      <c r="A67" s="197" t="s">
        <v>953</v>
      </c>
      <c r="B67" s="21" t="s">
        <v>283</v>
      </c>
      <c r="C67" s="134" t="s">
        <v>646</v>
      </c>
      <c r="D67" s="105">
        <f t="shared" si="12"/>
        <v>3129.9</v>
      </c>
      <c r="E67" s="105">
        <f t="shared" si="12"/>
        <v>2655.7</v>
      </c>
      <c r="F67" s="105">
        <f t="shared" si="12"/>
        <v>0</v>
      </c>
    </row>
    <row r="68" spans="1:6" ht="24">
      <c r="A68" s="197" t="s">
        <v>953</v>
      </c>
      <c r="B68" s="9">
        <v>612</v>
      </c>
      <c r="C68" s="16" t="s">
        <v>532</v>
      </c>
      <c r="D68" s="105">
        <v>3129.9</v>
      </c>
      <c r="E68" s="105">
        <v>2655.7</v>
      </c>
      <c r="F68" s="105">
        <v>0</v>
      </c>
    </row>
    <row r="69" spans="1:6" ht="72">
      <c r="A69" s="198" t="s">
        <v>903</v>
      </c>
      <c r="B69" s="9"/>
      <c r="C69" s="16" t="s">
        <v>902</v>
      </c>
      <c r="D69" s="105">
        <f t="shared" ref="D69:F70" si="13">D70</f>
        <v>347.8</v>
      </c>
      <c r="E69" s="105">
        <f t="shared" si="13"/>
        <v>295.10000000000002</v>
      </c>
      <c r="F69" s="105">
        <f t="shared" si="13"/>
        <v>0</v>
      </c>
    </row>
    <row r="70" spans="1:6" ht="36">
      <c r="A70" s="198" t="s">
        <v>903</v>
      </c>
      <c r="B70" s="21" t="s">
        <v>283</v>
      </c>
      <c r="C70" s="134" t="s">
        <v>646</v>
      </c>
      <c r="D70" s="105">
        <f t="shared" si="13"/>
        <v>347.8</v>
      </c>
      <c r="E70" s="105">
        <f t="shared" si="13"/>
        <v>295.10000000000002</v>
      </c>
      <c r="F70" s="105">
        <f t="shared" si="13"/>
        <v>0</v>
      </c>
    </row>
    <row r="71" spans="1:6" ht="24">
      <c r="A71" s="198" t="s">
        <v>903</v>
      </c>
      <c r="B71" s="9">
        <v>612</v>
      </c>
      <c r="C71" s="16" t="s">
        <v>532</v>
      </c>
      <c r="D71" s="105">
        <v>347.8</v>
      </c>
      <c r="E71" s="105">
        <v>295.10000000000002</v>
      </c>
      <c r="F71" s="105">
        <v>0</v>
      </c>
    </row>
    <row r="72" spans="1:6" ht="60">
      <c r="A72" s="8" t="s">
        <v>904</v>
      </c>
      <c r="B72" s="9"/>
      <c r="C72" s="181" t="s">
        <v>905</v>
      </c>
      <c r="D72" s="105">
        <f t="shared" ref="D72:F73" si="14">D73</f>
        <v>84699.176999999996</v>
      </c>
      <c r="E72" s="105">
        <f t="shared" si="14"/>
        <v>35274.353000000003</v>
      </c>
      <c r="F72" s="105">
        <f t="shared" si="14"/>
        <v>0</v>
      </c>
    </row>
    <row r="73" spans="1:6" ht="36">
      <c r="A73" s="8" t="s">
        <v>904</v>
      </c>
      <c r="B73" s="21" t="s">
        <v>283</v>
      </c>
      <c r="C73" s="134" t="s">
        <v>646</v>
      </c>
      <c r="D73" s="105">
        <f t="shared" si="14"/>
        <v>84699.176999999996</v>
      </c>
      <c r="E73" s="105">
        <f t="shared" si="14"/>
        <v>35274.353000000003</v>
      </c>
      <c r="F73" s="105">
        <f t="shared" si="14"/>
        <v>0</v>
      </c>
    </row>
    <row r="74" spans="1:6" ht="24">
      <c r="A74" s="8" t="s">
        <v>904</v>
      </c>
      <c r="B74" s="9">
        <v>612</v>
      </c>
      <c r="C74" s="16" t="s">
        <v>532</v>
      </c>
      <c r="D74" s="105">
        <v>84699.176999999996</v>
      </c>
      <c r="E74" s="105">
        <v>35274.353000000003</v>
      </c>
      <c r="F74" s="105">
        <v>0</v>
      </c>
    </row>
    <row r="75" spans="1:6" ht="60">
      <c r="A75" s="8" t="s">
        <v>700</v>
      </c>
      <c r="B75" s="9"/>
      <c r="C75" s="16" t="s">
        <v>699</v>
      </c>
      <c r="D75" s="105">
        <f t="shared" ref="D75:F76" si="15">D76</f>
        <v>37497.599999999999</v>
      </c>
      <c r="E75" s="105">
        <f t="shared" si="15"/>
        <v>37497.599999999999</v>
      </c>
      <c r="F75" s="105">
        <f t="shared" si="15"/>
        <v>37497.599999999999</v>
      </c>
    </row>
    <row r="76" spans="1:6" ht="36">
      <c r="A76" s="8" t="s">
        <v>700</v>
      </c>
      <c r="B76" s="21" t="s">
        <v>283</v>
      </c>
      <c r="C76" s="134" t="s">
        <v>646</v>
      </c>
      <c r="D76" s="105">
        <f t="shared" si="15"/>
        <v>37497.599999999999</v>
      </c>
      <c r="E76" s="105">
        <f t="shared" si="15"/>
        <v>37497.599999999999</v>
      </c>
      <c r="F76" s="105">
        <f t="shared" si="15"/>
        <v>37497.599999999999</v>
      </c>
    </row>
    <row r="77" spans="1:6" ht="60">
      <c r="A77" s="8" t="s">
        <v>700</v>
      </c>
      <c r="B77" s="9" t="s">
        <v>385</v>
      </c>
      <c r="C77" s="16" t="s">
        <v>623</v>
      </c>
      <c r="D77" s="105">
        <v>37497.599999999999</v>
      </c>
      <c r="E77" s="105">
        <v>37497.599999999999</v>
      </c>
      <c r="F77" s="105">
        <v>37497.599999999999</v>
      </c>
    </row>
    <row r="78" spans="1:6" ht="36">
      <c r="A78" s="8" t="s">
        <v>568</v>
      </c>
      <c r="B78" s="9"/>
      <c r="C78" s="16" t="s">
        <v>912</v>
      </c>
      <c r="D78" s="105">
        <f t="shared" ref="D78:F79" si="16">D79</f>
        <v>240</v>
      </c>
      <c r="E78" s="105">
        <f t="shared" si="16"/>
        <v>0</v>
      </c>
      <c r="F78" s="105">
        <f t="shared" si="16"/>
        <v>0</v>
      </c>
    </row>
    <row r="79" spans="1:6" ht="36">
      <c r="A79" s="8" t="s">
        <v>568</v>
      </c>
      <c r="B79" s="21" t="s">
        <v>283</v>
      </c>
      <c r="C79" s="134" t="s">
        <v>646</v>
      </c>
      <c r="D79" s="105">
        <f t="shared" si="16"/>
        <v>240</v>
      </c>
      <c r="E79" s="105">
        <f t="shared" si="16"/>
        <v>0</v>
      </c>
      <c r="F79" s="105">
        <f t="shared" si="16"/>
        <v>0</v>
      </c>
    </row>
    <row r="80" spans="1:6" ht="24">
      <c r="A80" s="8" t="s">
        <v>568</v>
      </c>
      <c r="B80" s="9">
        <v>612</v>
      </c>
      <c r="C80" s="16" t="s">
        <v>532</v>
      </c>
      <c r="D80" s="105">
        <v>240</v>
      </c>
      <c r="E80" s="105">
        <v>0</v>
      </c>
      <c r="F80" s="105">
        <v>0</v>
      </c>
    </row>
    <row r="81" spans="1:6" ht="36">
      <c r="A81" s="8" t="s">
        <v>412</v>
      </c>
      <c r="B81" s="9"/>
      <c r="C81" s="16" t="s">
        <v>361</v>
      </c>
      <c r="D81" s="105">
        <f>D85+D82</f>
        <v>7073.826</v>
      </c>
      <c r="E81" s="105">
        <f>E85+E82</f>
        <v>7074.4000000000005</v>
      </c>
      <c r="F81" s="105">
        <f>F85+F82</f>
        <v>6971.1</v>
      </c>
    </row>
    <row r="82" spans="1:6" ht="96">
      <c r="A82" s="8" t="s">
        <v>73</v>
      </c>
      <c r="B82" s="9"/>
      <c r="C82" s="16" t="s">
        <v>778</v>
      </c>
      <c r="D82" s="105">
        <f t="shared" ref="D82:F83" si="17">D83</f>
        <v>2242.8000000000002</v>
      </c>
      <c r="E82" s="105">
        <f t="shared" si="17"/>
        <v>2242.8000000000002</v>
      </c>
      <c r="F82" s="105">
        <f t="shared" si="17"/>
        <v>2242.8000000000002</v>
      </c>
    </row>
    <row r="83" spans="1:6" ht="36">
      <c r="A83" s="8" t="s">
        <v>73</v>
      </c>
      <c r="B83" s="18" t="s">
        <v>283</v>
      </c>
      <c r="C83" s="134" t="s">
        <v>646</v>
      </c>
      <c r="D83" s="105">
        <f t="shared" si="17"/>
        <v>2242.8000000000002</v>
      </c>
      <c r="E83" s="105">
        <f t="shared" si="17"/>
        <v>2242.8000000000002</v>
      </c>
      <c r="F83" s="105">
        <f t="shared" si="17"/>
        <v>2242.8000000000002</v>
      </c>
    </row>
    <row r="84" spans="1:6" ht="48">
      <c r="A84" s="8" t="s">
        <v>73</v>
      </c>
      <c r="B84" s="9" t="s">
        <v>385</v>
      </c>
      <c r="C84" s="16" t="s">
        <v>287</v>
      </c>
      <c r="D84" s="105">
        <v>2242.8000000000002</v>
      </c>
      <c r="E84" s="105">
        <v>2242.8000000000002</v>
      </c>
      <c r="F84" s="105">
        <v>2242.8000000000002</v>
      </c>
    </row>
    <row r="85" spans="1:6" ht="36">
      <c r="A85" s="8" t="s">
        <v>413</v>
      </c>
      <c r="B85" s="9"/>
      <c r="C85" s="16" t="s">
        <v>90</v>
      </c>
      <c r="D85" s="105">
        <f t="shared" ref="D85:F86" si="18">D86</f>
        <v>4831.0259999999998</v>
      </c>
      <c r="E85" s="105">
        <f t="shared" si="18"/>
        <v>4831.6000000000004</v>
      </c>
      <c r="F85" s="105">
        <f t="shared" si="18"/>
        <v>4728.3</v>
      </c>
    </row>
    <row r="86" spans="1:6" ht="36">
      <c r="A86" s="8" t="s">
        <v>413</v>
      </c>
      <c r="B86" s="21" t="s">
        <v>283</v>
      </c>
      <c r="C86" s="134" t="s">
        <v>646</v>
      </c>
      <c r="D86" s="105">
        <f t="shared" si="18"/>
        <v>4831.0259999999998</v>
      </c>
      <c r="E86" s="105">
        <f t="shared" si="18"/>
        <v>4831.6000000000004</v>
      </c>
      <c r="F86" s="105">
        <f t="shared" si="18"/>
        <v>4728.3</v>
      </c>
    </row>
    <row r="87" spans="1:6" ht="48">
      <c r="A87" s="8" t="s">
        <v>413</v>
      </c>
      <c r="B87" s="9" t="s">
        <v>385</v>
      </c>
      <c r="C87" s="16" t="s">
        <v>287</v>
      </c>
      <c r="D87" s="124">
        <v>4831.0259999999998</v>
      </c>
      <c r="E87" s="124">
        <v>4831.6000000000004</v>
      </c>
      <c r="F87" s="124">
        <v>4728.3</v>
      </c>
    </row>
    <row r="88" spans="1:6" ht="48">
      <c r="A88" s="8" t="s">
        <v>143</v>
      </c>
      <c r="B88" s="9"/>
      <c r="C88" s="16" t="s">
        <v>172</v>
      </c>
      <c r="D88" s="105">
        <f>D92+D89+D95+D98</f>
        <v>51649.777000000002</v>
      </c>
      <c r="E88" s="105">
        <f>E92+E89+E95</f>
        <v>46155.710999999996</v>
      </c>
      <c r="F88" s="105">
        <f>F92+F89+F95</f>
        <v>47339.822</v>
      </c>
    </row>
    <row r="89" spans="1:6" ht="48">
      <c r="A89" s="8" t="s">
        <v>698</v>
      </c>
      <c r="B89" s="9"/>
      <c r="C89" s="16" t="s">
        <v>697</v>
      </c>
      <c r="D89" s="105">
        <f t="shared" ref="D89:F90" si="19">D90</f>
        <v>42893</v>
      </c>
      <c r="E89" s="105">
        <f t="shared" si="19"/>
        <v>42163.110999999997</v>
      </c>
      <c r="F89" s="105">
        <f t="shared" si="19"/>
        <v>43347.222000000002</v>
      </c>
    </row>
    <row r="90" spans="1:6" ht="36">
      <c r="A90" s="8" t="s">
        <v>698</v>
      </c>
      <c r="B90" s="21" t="s">
        <v>283</v>
      </c>
      <c r="C90" s="134" t="s">
        <v>646</v>
      </c>
      <c r="D90" s="105">
        <f t="shared" si="19"/>
        <v>42893</v>
      </c>
      <c r="E90" s="105">
        <f t="shared" si="19"/>
        <v>42163.110999999997</v>
      </c>
      <c r="F90" s="105">
        <f t="shared" si="19"/>
        <v>43347.222000000002</v>
      </c>
    </row>
    <row r="91" spans="1:6" ht="48">
      <c r="A91" s="8" t="s">
        <v>698</v>
      </c>
      <c r="B91" s="9" t="s">
        <v>385</v>
      </c>
      <c r="C91" s="16" t="s">
        <v>287</v>
      </c>
      <c r="D91" s="124">
        <v>42893</v>
      </c>
      <c r="E91" s="124">
        <v>42163.110999999997</v>
      </c>
      <c r="F91" s="124">
        <v>43347.222000000002</v>
      </c>
    </row>
    <row r="92" spans="1:6" ht="24">
      <c r="A92" s="8" t="s">
        <v>461</v>
      </c>
      <c r="B92" s="9"/>
      <c r="C92" s="16" t="s">
        <v>723</v>
      </c>
      <c r="D92" s="105">
        <f t="shared" ref="D92:F99" si="20">D93</f>
        <v>7832.1350000000002</v>
      </c>
      <c r="E92" s="105">
        <f t="shared" si="20"/>
        <v>3464.6</v>
      </c>
      <c r="F92" s="105">
        <f t="shared" si="20"/>
        <v>3464.6</v>
      </c>
    </row>
    <row r="93" spans="1:6" ht="36">
      <c r="A93" s="8" t="s">
        <v>461</v>
      </c>
      <c r="B93" s="21" t="s">
        <v>283</v>
      </c>
      <c r="C93" s="134" t="s">
        <v>646</v>
      </c>
      <c r="D93" s="105">
        <f t="shared" si="20"/>
        <v>7832.1350000000002</v>
      </c>
      <c r="E93" s="105">
        <f t="shared" si="20"/>
        <v>3464.6</v>
      </c>
      <c r="F93" s="105">
        <f t="shared" si="20"/>
        <v>3464.6</v>
      </c>
    </row>
    <row r="94" spans="1:6" ht="48">
      <c r="A94" s="8" t="s">
        <v>461</v>
      </c>
      <c r="B94" s="9" t="s">
        <v>385</v>
      </c>
      <c r="C94" s="16" t="s">
        <v>287</v>
      </c>
      <c r="D94" s="105">
        <v>7832.1350000000002</v>
      </c>
      <c r="E94" s="105">
        <v>3464.6</v>
      </c>
      <c r="F94" s="105">
        <v>3464.6</v>
      </c>
    </row>
    <row r="95" spans="1:6" ht="36">
      <c r="A95" s="8" t="s">
        <v>462</v>
      </c>
      <c r="B95" s="9"/>
      <c r="C95" s="16" t="s">
        <v>724</v>
      </c>
      <c r="D95" s="105">
        <f>D96</f>
        <v>528</v>
      </c>
      <c r="E95" s="105">
        <f t="shared" si="20"/>
        <v>528</v>
      </c>
      <c r="F95" s="105">
        <f t="shared" si="20"/>
        <v>528</v>
      </c>
    </row>
    <row r="96" spans="1:6" ht="36">
      <c r="A96" s="8" t="s">
        <v>462</v>
      </c>
      <c r="B96" s="21" t="s">
        <v>283</v>
      </c>
      <c r="C96" s="134" t="s">
        <v>646</v>
      </c>
      <c r="D96" s="105">
        <f>D97</f>
        <v>528</v>
      </c>
      <c r="E96" s="105">
        <f t="shared" si="20"/>
        <v>528</v>
      </c>
      <c r="F96" s="105">
        <f t="shared" si="20"/>
        <v>528</v>
      </c>
    </row>
    <row r="97" spans="1:6" ht="48">
      <c r="A97" s="8" t="s">
        <v>462</v>
      </c>
      <c r="B97" s="9" t="s">
        <v>385</v>
      </c>
      <c r="C97" s="16" t="s">
        <v>287</v>
      </c>
      <c r="D97" s="105">
        <v>528</v>
      </c>
      <c r="E97" s="105">
        <v>528</v>
      </c>
      <c r="F97" s="105">
        <v>528</v>
      </c>
    </row>
    <row r="98" spans="1:6" ht="36">
      <c r="A98" s="8" t="s">
        <v>906</v>
      </c>
      <c r="B98" s="9"/>
      <c r="C98" s="16" t="s">
        <v>889</v>
      </c>
      <c r="D98" s="105">
        <f>D99</f>
        <v>396.642</v>
      </c>
      <c r="E98" s="105">
        <f t="shared" si="20"/>
        <v>0</v>
      </c>
      <c r="F98" s="105">
        <f t="shared" si="20"/>
        <v>0</v>
      </c>
    </row>
    <row r="99" spans="1:6" ht="36">
      <c r="A99" s="8" t="s">
        <v>906</v>
      </c>
      <c r="B99" s="21" t="s">
        <v>283</v>
      </c>
      <c r="C99" s="134" t="s">
        <v>646</v>
      </c>
      <c r="D99" s="105">
        <f>D100</f>
        <v>396.642</v>
      </c>
      <c r="E99" s="105">
        <f t="shared" si="20"/>
        <v>0</v>
      </c>
      <c r="F99" s="105">
        <f t="shared" si="20"/>
        <v>0</v>
      </c>
    </row>
    <row r="100" spans="1:6" ht="48">
      <c r="A100" s="8" t="s">
        <v>906</v>
      </c>
      <c r="B100" s="9" t="s">
        <v>385</v>
      </c>
      <c r="C100" s="16" t="s">
        <v>287</v>
      </c>
      <c r="D100" s="105">
        <v>396.642</v>
      </c>
      <c r="E100" s="105">
        <v>0</v>
      </c>
      <c r="F100" s="105">
        <v>0</v>
      </c>
    </row>
    <row r="101" spans="1:6" ht="36">
      <c r="A101" s="8" t="s">
        <v>726</v>
      </c>
      <c r="B101" s="9"/>
      <c r="C101" s="16" t="s">
        <v>779</v>
      </c>
      <c r="D101" s="105">
        <f>D105+D102</f>
        <v>1120.433</v>
      </c>
      <c r="E101" s="105">
        <f>E105+E102</f>
        <v>1120.433</v>
      </c>
      <c r="F101" s="105">
        <f>F105+F102</f>
        <v>1120.433</v>
      </c>
    </row>
    <row r="102" spans="1:6" ht="36">
      <c r="A102" s="8" t="s">
        <v>783</v>
      </c>
      <c r="B102" s="9"/>
      <c r="C102" s="16" t="s">
        <v>666</v>
      </c>
      <c r="D102" s="123">
        <f t="shared" ref="D102:F103" si="21">D103</f>
        <v>932.2</v>
      </c>
      <c r="E102" s="123">
        <f t="shared" si="21"/>
        <v>932.2</v>
      </c>
      <c r="F102" s="123">
        <f t="shared" si="21"/>
        <v>932.2</v>
      </c>
    </row>
    <row r="103" spans="1:6" ht="36">
      <c r="A103" s="8" t="s">
        <v>783</v>
      </c>
      <c r="B103" s="21" t="s">
        <v>283</v>
      </c>
      <c r="C103" s="134" t="s">
        <v>646</v>
      </c>
      <c r="D103" s="123">
        <f t="shared" si="21"/>
        <v>932.2</v>
      </c>
      <c r="E103" s="123">
        <f t="shared" si="21"/>
        <v>932.2</v>
      </c>
      <c r="F103" s="123">
        <f t="shared" si="21"/>
        <v>932.2</v>
      </c>
    </row>
    <row r="104" spans="1:6" ht="24">
      <c r="A104" s="8" t="s">
        <v>783</v>
      </c>
      <c r="B104" s="9">
        <v>612</v>
      </c>
      <c r="C104" s="16" t="s">
        <v>532</v>
      </c>
      <c r="D104" s="123">
        <v>932.2</v>
      </c>
      <c r="E104" s="123">
        <v>932.2</v>
      </c>
      <c r="F104" s="123">
        <v>932.2</v>
      </c>
    </row>
    <row r="105" spans="1:6" ht="48">
      <c r="A105" s="8" t="s">
        <v>725</v>
      </c>
      <c r="B105" s="9"/>
      <c r="C105" s="16" t="s">
        <v>655</v>
      </c>
      <c r="D105" s="105">
        <f t="shared" ref="D105:F106" si="22">D106</f>
        <v>188.233</v>
      </c>
      <c r="E105" s="105">
        <f t="shared" si="22"/>
        <v>188.233</v>
      </c>
      <c r="F105" s="105">
        <f t="shared" si="22"/>
        <v>188.233</v>
      </c>
    </row>
    <row r="106" spans="1:6" ht="36">
      <c r="A106" s="8" t="s">
        <v>725</v>
      </c>
      <c r="B106" s="21" t="s">
        <v>283</v>
      </c>
      <c r="C106" s="134" t="s">
        <v>646</v>
      </c>
      <c r="D106" s="105">
        <f t="shared" si="22"/>
        <v>188.233</v>
      </c>
      <c r="E106" s="105">
        <f t="shared" si="22"/>
        <v>188.233</v>
      </c>
      <c r="F106" s="105">
        <f t="shared" si="22"/>
        <v>188.233</v>
      </c>
    </row>
    <row r="107" spans="1:6" ht="24">
      <c r="A107" s="8" t="s">
        <v>725</v>
      </c>
      <c r="B107" s="9">
        <v>612</v>
      </c>
      <c r="C107" s="16" t="s">
        <v>532</v>
      </c>
      <c r="D107" s="124">
        <v>188.233</v>
      </c>
      <c r="E107" s="124">
        <v>188.233</v>
      </c>
      <c r="F107" s="124">
        <v>188.233</v>
      </c>
    </row>
    <row r="108" spans="1:6" ht="48">
      <c r="A108" s="8" t="s">
        <v>952</v>
      </c>
      <c r="B108" s="9"/>
      <c r="C108" s="16" t="s">
        <v>949</v>
      </c>
      <c r="D108" s="124">
        <f>D109</f>
        <v>487.69</v>
      </c>
      <c r="E108" s="124">
        <f t="shared" ref="E108:F110" si="23">E109</f>
        <v>471.71</v>
      </c>
      <c r="F108" s="124">
        <f t="shared" si="23"/>
        <v>0</v>
      </c>
    </row>
    <row r="109" spans="1:6" ht="36">
      <c r="A109" s="8" t="s">
        <v>951</v>
      </c>
      <c r="B109" s="9"/>
      <c r="C109" s="16" t="s">
        <v>950</v>
      </c>
      <c r="D109" s="124">
        <f>D110</f>
        <v>487.69</v>
      </c>
      <c r="E109" s="124">
        <f t="shared" si="23"/>
        <v>471.71</v>
      </c>
      <c r="F109" s="124">
        <f t="shared" si="23"/>
        <v>0</v>
      </c>
    </row>
    <row r="110" spans="1:6" ht="36">
      <c r="A110" s="8" t="s">
        <v>951</v>
      </c>
      <c r="B110" s="9">
        <v>400</v>
      </c>
      <c r="C110" s="16" t="s">
        <v>404</v>
      </c>
      <c r="D110" s="124">
        <f>D111</f>
        <v>487.69</v>
      </c>
      <c r="E110" s="124">
        <f t="shared" si="23"/>
        <v>471.71</v>
      </c>
      <c r="F110" s="124">
        <f t="shared" si="23"/>
        <v>0</v>
      </c>
    </row>
    <row r="111" spans="1:6" ht="36">
      <c r="A111" s="8" t="s">
        <v>951</v>
      </c>
      <c r="B111" s="9">
        <v>414</v>
      </c>
      <c r="C111" s="16" t="s">
        <v>403</v>
      </c>
      <c r="D111" s="124">
        <v>487.69</v>
      </c>
      <c r="E111" s="124">
        <v>471.71</v>
      </c>
      <c r="F111" s="124">
        <v>0</v>
      </c>
    </row>
    <row r="112" spans="1:6" ht="24">
      <c r="A112" s="8" t="s">
        <v>144</v>
      </c>
      <c r="B112" s="9"/>
      <c r="C112" s="16" t="s">
        <v>174</v>
      </c>
      <c r="D112" s="105">
        <f>D113+D135+D132</f>
        <v>94626.21699999999</v>
      </c>
      <c r="E112" s="105">
        <f>E113+E135+E132</f>
        <v>93756.590999999986</v>
      </c>
      <c r="F112" s="105">
        <f>F113+F135+F132</f>
        <v>93790.59199999999</v>
      </c>
    </row>
    <row r="113" spans="1:6" ht="60">
      <c r="A113" s="8" t="s">
        <v>145</v>
      </c>
      <c r="B113" s="9"/>
      <c r="C113" s="16" t="s">
        <v>151</v>
      </c>
      <c r="D113" s="105">
        <f>D114+D117+D120+D123+D126+D129</f>
        <v>93782.183999999994</v>
      </c>
      <c r="E113" s="105">
        <f>E114+E117+E120+E123+E126+E129</f>
        <v>93028.55799999999</v>
      </c>
      <c r="F113" s="105">
        <f>F114+F117+F120+F123+F126+F129</f>
        <v>93062.558999999994</v>
      </c>
    </row>
    <row r="114" spans="1:6" ht="24">
      <c r="A114" s="8" t="s">
        <v>468</v>
      </c>
      <c r="B114" s="9"/>
      <c r="C114" s="16" t="s">
        <v>539</v>
      </c>
      <c r="D114" s="105">
        <f t="shared" ref="D114:F115" si="24">D115</f>
        <v>73897.95</v>
      </c>
      <c r="E114" s="105">
        <f t="shared" si="24"/>
        <v>74056.323999999993</v>
      </c>
      <c r="F114" s="105">
        <f t="shared" si="24"/>
        <v>74090.324999999997</v>
      </c>
    </row>
    <row r="115" spans="1:6" ht="36">
      <c r="A115" s="8" t="s">
        <v>468</v>
      </c>
      <c r="B115" s="21" t="s">
        <v>283</v>
      </c>
      <c r="C115" s="134" t="s">
        <v>646</v>
      </c>
      <c r="D115" s="105">
        <f t="shared" si="24"/>
        <v>73897.95</v>
      </c>
      <c r="E115" s="105">
        <f t="shared" si="24"/>
        <v>74056.323999999993</v>
      </c>
      <c r="F115" s="105">
        <f t="shared" si="24"/>
        <v>74090.324999999997</v>
      </c>
    </row>
    <row r="116" spans="1:6" ht="60">
      <c r="A116" s="8" t="s">
        <v>468</v>
      </c>
      <c r="B116" s="9" t="s">
        <v>385</v>
      </c>
      <c r="C116" s="16" t="s">
        <v>623</v>
      </c>
      <c r="D116" s="105">
        <v>73897.95</v>
      </c>
      <c r="E116" s="105">
        <v>74056.323999999993</v>
      </c>
      <c r="F116" s="105">
        <v>74090.324999999997</v>
      </c>
    </row>
    <row r="117" spans="1:6" ht="36">
      <c r="A117" s="8" t="s">
        <v>469</v>
      </c>
      <c r="B117" s="9"/>
      <c r="C117" s="16" t="s">
        <v>368</v>
      </c>
      <c r="D117" s="105">
        <f t="shared" ref="D117:F118" si="25">D118</f>
        <v>595.5</v>
      </c>
      <c r="E117" s="105">
        <f t="shared" si="25"/>
        <v>0</v>
      </c>
      <c r="F117" s="105">
        <f t="shared" si="25"/>
        <v>0</v>
      </c>
    </row>
    <row r="118" spans="1:6" ht="36">
      <c r="A118" s="8" t="s">
        <v>469</v>
      </c>
      <c r="B118" s="21" t="s">
        <v>283</v>
      </c>
      <c r="C118" s="134" t="s">
        <v>646</v>
      </c>
      <c r="D118" s="105">
        <f t="shared" si="25"/>
        <v>595.5</v>
      </c>
      <c r="E118" s="105">
        <f t="shared" si="25"/>
        <v>0</v>
      </c>
      <c r="F118" s="105">
        <f t="shared" si="25"/>
        <v>0</v>
      </c>
    </row>
    <row r="119" spans="1:6" ht="24">
      <c r="A119" s="8" t="s">
        <v>469</v>
      </c>
      <c r="B119" s="9">
        <v>612</v>
      </c>
      <c r="C119" s="16" t="s">
        <v>532</v>
      </c>
      <c r="D119" s="105">
        <v>595.5</v>
      </c>
      <c r="E119" s="105">
        <v>0</v>
      </c>
      <c r="F119" s="105">
        <v>0</v>
      </c>
    </row>
    <row r="120" spans="1:6" ht="36">
      <c r="A120" s="8" t="s">
        <v>782</v>
      </c>
      <c r="B120" s="9"/>
      <c r="C120" s="146" t="s">
        <v>733</v>
      </c>
      <c r="D120" s="105">
        <f t="shared" ref="D120:F121" si="26">D121</f>
        <v>2412.2559999999999</v>
      </c>
      <c r="E120" s="105">
        <f t="shared" si="26"/>
        <v>2412.2559999999999</v>
      </c>
      <c r="F120" s="105">
        <f t="shared" si="26"/>
        <v>2412.2559999999999</v>
      </c>
    </row>
    <row r="121" spans="1:6" ht="36">
      <c r="A121" s="8" t="s">
        <v>782</v>
      </c>
      <c r="B121" s="21" t="s">
        <v>283</v>
      </c>
      <c r="C121" s="134" t="s">
        <v>646</v>
      </c>
      <c r="D121" s="105">
        <f>D122</f>
        <v>2412.2559999999999</v>
      </c>
      <c r="E121" s="105">
        <f t="shared" si="26"/>
        <v>2412.2559999999999</v>
      </c>
      <c r="F121" s="105">
        <f t="shared" si="26"/>
        <v>2412.2559999999999</v>
      </c>
    </row>
    <row r="122" spans="1:6" ht="60">
      <c r="A122" s="8" t="s">
        <v>782</v>
      </c>
      <c r="B122" s="9" t="s">
        <v>385</v>
      </c>
      <c r="C122" s="16" t="s">
        <v>623</v>
      </c>
      <c r="D122" s="105">
        <v>2412.2559999999999</v>
      </c>
      <c r="E122" s="105">
        <v>2412.2559999999999</v>
      </c>
      <c r="F122" s="105">
        <v>2412.2559999999999</v>
      </c>
    </row>
    <row r="123" spans="1:6" ht="24">
      <c r="A123" s="8" t="s">
        <v>573</v>
      </c>
      <c r="B123" s="9"/>
      <c r="C123" s="16" t="s">
        <v>818</v>
      </c>
      <c r="D123" s="105">
        <f t="shared" ref="D123:F124" si="27">D124</f>
        <v>316.5</v>
      </c>
      <c r="E123" s="105">
        <f t="shared" si="27"/>
        <v>0</v>
      </c>
      <c r="F123" s="105">
        <f t="shared" si="27"/>
        <v>0</v>
      </c>
    </row>
    <row r="124" spans="1:6" ht="36">
      <c r="A124" s="8" t="s">
        <v>573</v>
      </c>
      <c r="B124" s="21" t="s">
        <v>283</v>
      </c>
      <c r="C124" s="134" t="s">
        <v>646</v>
      </c>
      <c r="D124" s="105">
        <f t="shared" si="27"/>
        <v>316.5</v>
      </c>
      <c r="E124" s="105">
        <f t="shared" si="27"/>
        <v>0</v>
      </c>
      <c r="F124" s="105">
        <f t="shared" si="27"/>
        <v>0</v>
      </c>
    </row>
    <row r="125" spans="1:6" ht="24">
      <c r="A125" s="8" t="s">
        <v>573</v>
      </c>
      <c r="B125" s="9">
        <v>612</v>
      </c>
      <c r="C125" s="16" t="s">
        <v>532</v>
      </c>
      <c r="D125" s="105">
        <v>316.5</v>
      </c>
      <c r="E125" s="105">
        <v>0</v>
      </c>
      <c r="F125" s="105">
        <v>0</v>
      </c>
    </row>
    <row r="126" spans="1:6" ht="36">
      <c r="A126" s="8" t="s">
        <v>208</v>
      </c>
      <c r="B126" s="9"/>
      <c r="C126" s="16" t="s">
        <v>347</v>
      </c>
      <c r="D126" s="105">
        <f t="shared" ref="D126:F127" si="28">D127</f>
        <v>16394.378000000001</v>
      </c>
      <c r="E126" s="105">
        <f t="shared" si="28"/>
        <v>16394.378000000001</v>
      </c>
      <c r="F126" s="105">
        <f t="shared" si="28"/>
        <v>16394.378000000001</v>
      </c>
    </row>
    <row r="127" spans="1:6" ht="36">
      <c r="A127" s="8" t="s">
        <v>208</v>
      </c>
      <c r="B127" s="18" t="s">
        <v>283</v>
      </c>
      <c r="C127" s="134" t="s">
        <v>646</v>
      </c>
      <c r="D127" s="105">
        <f t="shared" si="28"/>
        <v>16394.378000000001</v>
      </c>
      <c r="E127" s="105">
        <f t="shared" si="28"/>
        <v>16394.378000000001</v>
      </c>
      <c r="F127" s="105">
        <f t="shared" si="28"/>
        <v>16394.378000000001</v>
      </c>
    </row>
    <row r="128" spans="1:6" ht="60">
      <c r="A128" s="8" t="s">
        <v>208</v>
      </c>
      <c r="B128" s="9" t="s">
        <v>385</v>
      </c>
      <c r="C128" s="16" t="s">
        <v>623</v>
      </c>
      <c r="D128" s="105">
        <v>16394.378000000001</v>
      </c>
      <c r="E128" s="105">
        <v>16394.378000000001</v>
      </c>
      <c r="F128" s="105">
        <v>16394.378000000001</v>
      </c>
    </row>
    <row r="129" spans="1:6" ht="48">
      <c r="A129" s="8" t="s">
        <v>209</v>
      </c>
      <c r="B129" s="9"/>
      <c r="C129" s="16" t="s">
        <v>348</v>
      </c>
      <c r="D129" s="105">
        <f t="shared" ref="D129:F130" si="29">D130</f>
        <v>165.6</v>
      </c>
      <c r="E129" s="105">
        <f t="shared" si="29"/>
        <v>165.6</v>
      </c>
      <c r="F129" s="105">
        <f t="shared" si="29"/>
        <v>165.6</v>
      </c>
    </row>
    <row r="130" spans="1:6" ht="36">
      <c r="A130" s="8" t="s">
        <v>209</v>
      </c>
      <c r="B130" s="18" t="s">
        <v>283</v>
      </c>
      <c r="C130" s="134" t="s">
        <v>646</v>
      </c>
      <c r="D130" s="105">
        <f t="shared" si="29"/>
        <v>165.6</v>
      </c>
      <c r="E130" s="105">
        <f t="shared" si="29"/>
        <v>165.6</v>
      </c>
      <c r="F130" s="105">
        <f t="shared" si="29"/>
        <v>165.6</v>
      </c>
    </row>
    <row r="131" spans="1:6" ht="60">
      <c r="A131" s="8" t="s">
        <v>209</v>
      </c>
      <c r="B131" s="9" t="s">
        <v>385</v>
      </c>
      <c r="C131" s="16" t="s">
        <v>623</v>
      </c>
      <c r="D131" s="105">
        <v>165.6</v>
      </c>
      <c r="E131" s="105">
        <v>165.6</v>
      </c>
      <c r="F131" s="105">
        <v>165.6</v>
      </c>
    </row>
    <row r="132" spans="1:6" ht="36">
      <c r="A132" s="8" t="s">
        <v>570</v>
      </c>
      <c r="B132" s="9"/>
      <c r="C132" s="16" t="s">
        <v>966</v>
      </c>
      <c r="D132" s="105">
        <f t="shared" ref="D132:F133" si="30">D133</f>
        <v>116</v>
      </c>
      <c r="E132" s="105">
        <f t="shared" si="30"/>
        <v>0</v>
      </c>
      <c r="F132" s="105">
        <f t="shared" si="30"/>
        <v>0</v>
      </c>
    </row>
    <row r="133" spans="1:6" ht="36">
      <c r="A133" s="8" t="s">
        <v>570</v>
      </c>
      <c r="B133" s="21" t="s">
        <v>283</v>
      </c>
      <c r="C133" s="138" t="s">
        <v>177</v>
      </c>
      <c r="D133" s="105">
        <f t="shared" si="30"/>
        <v>116</v>
      </c>
      <c r="E133" s="105">
        <f t="shared" si="30"/>
        <v>0</v>
      </c>
      <c r="F133" s="105">
        <f t="shared" si="30"/>
        <v>0</v>
      </c>
    </row>
    <row r="134" spans="1:6" ht="24">
      <c r="A134" s="8" t="s">
        <v>570</v>
      </c>
      <c r="B134" s="9">
        <v>612</v>
      </c>
      <c r="C134" s="16" t="s">
        <v>532</v>
      </c>
      <c r="D134" s="105">
        <v>116</v>
      </c>
      <c r="E134" s="105">
        <v>0</v>
      </c>
      <c r="F134" s="105">
        <v>0</v>
      </c>
    </row>
    <row r="135" spans="1:6" ht="36">
      <c r="A135" s="8" t="s">
        <v>509</v>
      </c>
      <c r="B135" s="9"/>
      <c r="C135" s="143" t="s">
        <v>175</v>
      </c>
      <c r="D135" s="105">
        <f>D136</f>
        <v>728.03300000000002</v>
      </c>
      <c r="E135" s="105">
        <f t="shared" ref="E135:F137" si="31">E136</f>
        <v>728.03300000000002</v>
      </c>
      <c r="F135" s="105">
        <f t="shared" si="31"/>
        <v>728.03300000000002</v>
      </c>
    </row>
    <row r="136" spans="1:6" ht="36">
      <c r="A136" s="8" t="s">
        <v>470</v>
      </c>
      <c r="B136" s="9"/>
      <c r="C136" s="143" t="s">
        <v>727</v>
      </c>
      <c r="D136" s="105">
        <f>D137</f>
        <v>728.03300000000002</v>
      </c>
      <c r="E136" s="105">
        <f t="shared" si="31"/>
        <v>728.03300000000002</v>
      </c>
      <c r="F136" s="105">
        <f t="shared" si="31"/>
        <v>728.03300000000002</v>
      </c>
    </row>
    <row r="137" spans="1:6" ht="36">
      <c r="A137" s="8" t="s">
        <v>470</v>
      </c>
      <c r="B137" s="21" t="s">
        <v>283</v>
      </c>
      <c r="C137" s="134" t="s">
        <v>646</v>
      </c>
      <c r="D137" s="105">
        <f>D138</f>
        <v>728.03300000000002</v>
      </c>
      <c r="E137" s="105">
        <f t="shared" si="31"/>
        <v>728.03300000000002</v>
      </c>
      <c r="F137" s="105">
        <f t="shared" si="31"/>
        <v>728.03300000000002</v>
      </c>
    </row>
    <row r="138" spans="1:6" ht="60">
      <c r="A138" s="8" t="s">
        <v>470</v>
      </c>
      <c r="B138" s="9" t="s">
        <v>385</v>
      </c>
      <c r="C138" s="16" t="s">
        <v>623</v>
      </c>
      <c r="D138" s="105">
        <v>728.03300000000002</v>
      </c>
      <c r="E138" s="105">
        <v>728.03300000000002</v>
      </c>
      <c r="F138" s="105">
        <v>728.03300000000002</v>
      </c>
    </row>
    <row r="139" spans="1:6" ht="36">
      <c r="A139" s="8" t="s">
        <v>146</v>
      </c>
      <c r="B139" s="18"/>
      <c r="C139" s="16" t="s">
        <v>301</v>
      </c>
      <c r="D139" s="105">
        <f>D141</f>
        <v>200</v>
      </c>
      <c r="E139" s="105">
        <f>E141</f>
        <v>200</v>
      </c>
      <c r="F139" s="105">
        <f>F141</f>
        <v>200</v>
      </c>
    </row>
    <row r="140" spans="1:6" ht="36">
      <c r="A140" s="8" t="s">
        <v>147</v>
      </c>
      <c r="B140" s="18"/>
      <c r="C140" s="16" t="s">
        <v>762</v>
      </c>
      <c r="D140" s="105">
        <f>D141</f>
        <v>200</v>
      </c>
      <c r="E140" s="105">
        <f t="shared" ref="E140:F142" si="32">E141</f>
        <v>200</v>
      </c>
      <c r="F140" s="105">
        <f t="shared" si="32"/>
        <v>200</v>
      </c>
    </row>
    <row r="141" spans="1:6" ht="24">
      <c r="A141" s="8" t="s">
        <v>479</v>
      </c>
      <c r="B141" s="19"/>
      <c r="C141" s="138" t="s">
        <v>114</v>
      </c>
      <c r="D141" s="105">
        <f>D142</f>
        <v>200</v>
      </c>
      <c r="E141" s="105">
        <f t="shared" si="32"/>
        <v>200</v>
      </c>
      <c r="F141" s="105">
        <f t="shared" si="32"/>
        <v>200</v>
      </c>
    </row>
    <row r="142" spans="1:6" ht="36">
      <c r="A142" s="8" t="s">
        <v>479</v>
      </c>
      <c r="B142" s="21" t="s">
        <v>283</v>
      </c>
      <c r="C142" s="134" t="s">
        <v>646</v>
      </c>
      <c r="D142" s="105">
        <f>D143</f>
        <v>200</v>
      </c>
      <c r="E142" s="105">
        <f t="shared" si="32"/>
        <v>200</v>
      </c>
      <c r="F142" s="105">
        <f t="shared" si="32"/>
        <v>200</v>
      </c>
    </row>
    <row r="143" spans="1:6" ht="60">
      <c r="A143" s="8" t="s">
        <v>479</v>
      </c>
      <c r="B143" s="9" t="s">
        <v>286</v>
      </c>
      <c r="C143" s="16" t="s">
        <v>623</v>
      </c>
      <c r="D143" s="105">
        <v>200</v>
      </c>
      <c r="E143" s="105">
        <v>200</v>
      </c>
      <c r="F143" s="105">
        <v>200</v>
      </c>
    </row>
    <row r="144" spans="1:6" ht="36">
      <c r="A144" s="8" t="s">
        <v>380</v>
      </c>
      <c r="B144" s="9"/>
      <c r="C144" s="16" t="s">
        <v>780</v>
      </c>
      <c r="D144" s="105">
        <f>D145+D152</f>
        <v>13026.325999999999</v>
      </c>
      <c r="E144" s="105">
        <f>E145+E152</f>
        <v>12052.637999999999</v>
      </c>
      <c r="F144" s="105">
        <f>F145+F152</f>
        <v>12052.637999999999</v>
      </c>
    </row>
    <row r="145" spans="1:6" ht="36">
      <c r="A145" s="8" t="s">
        <v>381</v>
      </c>
      <c r="B145" s="9"/>
      <c r="C145" s="16" t="s">
        <v>383</v>
      </c>
      <c r="D145" s="105">
        <f>D149+D146</f>
        <v>12052.637999999999</v>
      </c>
      <c r="E145" s="105">
        <f>E149+E146</f>
        <v>12052.637999999999</v>
      </c>
      <c r="F145" s="105">
        <f>F149+F146</f>
        <v>12052.637999999999</v>
      </c>
    </row>
    <row r="146" spans="1:6" ht="24">
      <c r="A146" s="8" t="s">
        <v>76</v>
      </c>
      <c r="B146" s="9"/>
      <c r="C146" s="16" t="s">
        <v>77</v>
      </c>
      <c r="D146" s="105">
        <f t="shared" ref="D146:F147" si="33">D147</f>
        <v>6239.4</v>
      </c>
      <c r="E146" s="105">
        <f t="shared" si="33"/>
        <v>6239.4</v>
      </c>
      <c r="F146" s="105">
        <f t="shared" si="33"/>
        <v>6239.4</v>
      </c>
    </row>
    <row r="147" spans="1:6" ht="36">
      <c r="A147" s="8" t="s">
        <v>76</v>
      </c>
      <c r="B147" s="18" t="s">
        <v>283</v>
      </c>
      <c r="C147" s="134" t="s">
        <v>646</v>
      </c>
      <c r="D147" s="105">
        <f t="shared" si="33"/>
        <v>6239.4</v>
      </c>
      <c r="E147" s="105">
        <f t="shared" si="33"/>
        <v>6239.4</v>
      </c>
      <c r="F147" s="105">
        <f t="shared" si="33"/>
        <v>6239.4</v>
      </c>
    </row>
    <row r="148" spans="1:6" ht="60">
      <c r="A148" s="8" t="s">
        <v>76</v>
      </c>
      <c r="B148" s="9" t="s">
        <v>385</v>
      </c>
      <c r="C148" s="16" t="s">
        <v>623</v>
      </c>
      <c r="D148" s="105">
        <v>6239.4</v>
      </c>
      <c r="E148" s="105">
        <v>6239.4</v>
      </c>
      <c r="F148" s="105">
        <v>6239.4</v>
      </c>
    </row>
    <row r="149" spans="1:6" ht="24">
      <c r="A149" s="8" t="s">
        <v>480</v>
      </c>
      <c r="B149" s="9"/>
      <c r="C149" s="16" t="s">
        <v>729</v>
      </c>
      <c r="D149" s="105">
        <f t="shared" ref="D149:F150" si="34">D150</f>
        <v>5813.2380000000003</v>
      </c>
      <c r="E149" s="105">
        <f t="shared" si="34"/>
        <v>5813.2380000000003</v>
      </c>
      <c r="F149" s="105">
        <f t="shared" si="34"/>
        <v>5813.2380000000003</v>
      </c>
    </row>
    <row r="150" spans="1:6" ht="36">
      <c r="A150" s="8" t="s">
        <v>480</v>
      </c>
      <c r="B150" s="21" t="s">
        <v>283</v>
      </c>
      <c r="C150" s="134" t="s">
        <v>646</v>
      </c>
      <c r="D150" s="105">
        <f t="shared" si="34"/>
        <v>5813.2380000000003</v>
      </c>
      <c r="E150" s="105">
        <f t="shared" si="34"/>
        <v>5813.2380000000003</v>
      </c>
      <c r="F150" s="105">
        <f t="shared" si="34"/>
        <v>5813.2380000000003</v>
      </c>
    </row>
    <row r="151" spans="1:6" ht="60">
      <c r="A151" s="8" t="s">
        <v>480</v>
      </c>
      <c r="B151" s="9" t="s">
        <v>385</v>
      </c>
      <c r="C151" s="16" t="s">
        <v>623</v>
      </c>
      <c r="D151" s="105">
        <v>5813.2380000000003</v>
      </c>
      <c r="E151" s="105">
        <v>5813.2380000000003</v>
      </c>
      <c r="F151" s="105">
        <v>5813.2380000000003</v>
      </c>
    </row>
    <row r="152" spans="1:6" ht="48">
      <c r="A152" s="8" t="s">
        <v>719</v>
      </c>
      <c r="B152" s="9"/>
      <c r="C152" s="16" t="s">
        <v>720</v>
      </c>
      <c r="D152" s="105">
        <f t="shared" ref="D152:F154" si="35">D153</f>
        <v>973.68799999999999</v>
      </c>
      <c r="E152" s="105">
        <f>E153</f>
        <v>0</v>
      </c>
      <c r="F152" s="105">
        <f>F153</f>
        <v>0</v>
      </c>
    </row>
    <row r="153" spans="1:6" ht="36">
      <c r="A153" s="8" t="s">
        <v>721</v>
      </c>
      <c r="B153" s="9"/>
      <c r="C153" s="16" t="s">
        <v>758</v>
      </c>
      <c r="D153" s="105">
        <f t="shared" si="35"/>
        <v>973.68799999999999</v>
      </c>
      <c r="E153" s="105">
        <f t="shared" si="35"/>
        <v>0</v>
      </c>
      <c r="F153" s="105">
        <f t="shared" si="35"/>
        <v>0</v>
      </c>
    </row>
    <row r="154" spans="1:6" ht="36">
      <c r="A154" s="8" t="s">
        <v>721</v>
      </c>
      <c r="B154" s="21" t="s">
        <v>283</v>
      </c>
      <c r="C154" s="134" t="s">
        <v>646</v>
      </c>
      <c r="D154" s="105">
        <f t="shared" si="35"/>
        <v>973.68799999999999</v>
      </c>
      <c r="E154" s="105">
        <f t="shared" si="35"/>
        <v>0</v>
      </c>
      <c r="F154" s="105">
        <f t="shared" si="35"/>
        <v>0</v>
      </c>
    </row>
    <row r="155" spans="1:6" ht="60">
      <c r="A155" s="8" t="s">
        <v>721</v>
      </c>
      <c r="B155" s="9" t="s">
        <v>286</v>
      </c>
      <c r="C155" s="16" t="s">
        <v>623</v>
      </c>
      <c r="D155" s="105">
        <v>973.68799999999999</v>
      </c>
      <c r="E155" s="105">
        <v>0</v>
      </c>
      <c r="F155" s="105">
        <v>0</v>
      </c>
    </row>
    <row r="156" spans="1:6">
      <c r="A156" s="8" t="s">
        <v>148</v>
      </c>
      <c r="B156" s="9"/>
      <c r="C156" s="16" t="s">
        <v>543</v>
      </c>
      <c r="D156" s="105">
        <f t="shared" ref="D156:F156" si="36">D157</f>
        <v>19940.494999999999</v>
      </c>
      <c r="E156" s="105">
        <f t="shared" si="36"/>
        <v>12673.048000000001</v>
      </c>
      <c r="F156" s="105">
        <f t="shared" si="36"/>
        <v>12673.048000000001</v>
      </c>
    </row>
    <row r="157" spans="1:6" ht="24">
      <c r="A157" s="8" t="s">
        <v>149</v>
      </c>
      <c r="B157" s="9"/>
      <c r="C157" s="16" t="s">
        <v>375</v>
      </c>
      <c r="D157" s="105">
        <f>D158+D166+D169+D175+D178+D163+D172</f>
        <v>19940.494999999999</v>
      </c>
      <c r="E157" s="105">
        <f>E158+E166+E169+E175+E178</f>
        <v>12673.048000000001</v>
      </c>
      <c r="F157" s="105">
        <f>F158+F166+F169+F175+F178</f>
        <v>12673.048000000001</v>
      </c>
    </row>
    <row r="158" spans="1:6" ht="36">
      <c r="A158" s="8" t="s">
        <v>485</v>
      </c>
      <c r="B158" s="9"/>
      <c r="C158" s="16" t="s">
        <v>544</v>
      </c>
      <c r="D158" s="105">
        <f>D159</f>
        <v>3124.7749999999996</v>
      </c>
      <c r="E158" s="105">
        <f>E159</f>
        <v>2883.9479999999999</v>
      </c>
      <c r="F158" s="105">
        <f>F159</f>
        <v>2883.9479999999999</v>
      </c>
    </row>
    <row r="159" spans="1:6" ht="72">
      <c r="A159" s="8" t="s">
        <v>485</v>
      </c>
      <c r="B159" s="18" t="s">
        <v>545</v>
      </c>
      <c r="C159" s="134" t="s">
        <v>546</v>
      </c>
      <c r="D159" s="105">
        <f>D160+D161+D162</f>
        <v>3124.7749999999996</v>
      </c>
      <c r="E159" s="105">
        <f>E160+E161+E162</f>
        <v>2883.9479999999999</v>
      </c>
      <c r="F159" s="105">
        <f>F160+F161+F162</f>
        <v>2883.9479999999999</v>
      </c>
    </row>
    <row r="160" spans="1:6" ht="24">
      <c r="A160" s="8" t="s">
        <v>485</v>
      </c>
      <c r="B160" s="19" t="s">
        <v>547</v>
      </c>
      <c r="C160" s="138" t="s">
        <v>176</v>
      </c>
      <c r="D160" s="105">
        <v>1709.192</v>
      </c>
      <c r="E160" s="105">
        <v>1529.19</v>
      </c>
      <c r="F160" s="105">
        <v>1529.19</v>
      </c>
    </row>
    <row r="161" spans="1:6" ht="36">
      <c r="A161" s="8" t="s">
        <v>485</v>
      </c>
      <c r="B161" s="19" t="s">
        <v>548</v>
      </c>
      <c r="C161" s="138" t="s">
        <v>177</v>
      </c>
      <c r="D161" s="105">
        <v>690.82299999999998</v>
      </c>
      <c r="E161" s="105">
        <v>685.82299999999998</v>
      </c>
      <c r="F161" s="105">
        <v>685.82299999999998</v>
      </c>
    </row>
    <row r="162" spans="1:6" ht="48">
      <c r="A162" s="8" t="s">
        <v>485</v>
      </c>
      <c r="B162" s="19">
        <v>129</v>
      </c>
      <c r="C162" s="138" t="s">
        <v>178</v>
      </c>
      <c r="D162" s="105">
        <v>724.76</v>
      </c>
      <c r="E162" s="105">
        <v>668.93499999999995</v>
      </c>
      <c r="F162" s="105">
        <v>668.93499999999995</v>
      </c>
    </row>
    <row r="163" spans="1:6" ht="48">
      <c r="A163" s="8" t="s">
        <v>486</v>
      </c>
      <c r="B163" s="19"/>
      <c r="C163" s="138" t="s">
        <v>510</v>
      </c>
      <c r="D163" s="105">
        <f t="shared" ref="D163:F164" si="37">D164</f>
        <v>1.992</v>
      </c>
      <c r="E163" s="105">
        <f t="shared" si="37"/>
        <v>0</v>
      </c>
      <c r="F163" s="105">
        <f t="shared" si="37"/>
        <v>0</v>
      </c>
    </row>
    <row r="164" spans="1:6">
      <c r="A164" s="8" t="s">
        <v>486</v>
      </c>
      <c r="B164" s="19">
        <v>300</v>
      </c>
      <c r="C164" s="198" t="s">
        <v>14</v>
      </c>
      <c r="D164" s="105">
        <f t="shared" si="37"/>
        <v>1.992</v>
      </c>
      <c r="E164" s="105">
        <f t="shared" si="37"/>
        <v>0</v>
      </c>
      <c r="F164" s="105">
        <f t="shared" si="37"/>
        <v>0</v>
      </c>
    </row>
    <row r="165" spans="1:6">
      <c r="A165" s="8" t="s">
        <v>486</v>
      </c>
      <c r="B165" s="19">
        <v>321</v>
      </c>
      <c r="C165" s="196" t="s">
        <v>942</v>
      </c>
      <c r="D165" s="105">
        <v>1.992</v>
      </c>
      <c r="E165" s="105">
        <v>0</v>
      </c>
      <c r="F165" s="105">
        <v>0</v>
      </c>
    </row>
    <row r="166" spans="1:6" ht="24">
      <c r="A166" s="8" t="s">
        <v>487</v>
      </c>
      <c r="B166" s="9"/>
      <c r="C166" s="16" t="s">
        <v>219</v>
      </c>
      <c r="D166" s="105">
        <f t="shared" ref="D166:F167" si="38">D167</f>
        <v>1697.6849999999999</v>
      </c>
      <c r="E166" s="105">
        <f t="shared" si="38"/>
        <v>464</v>
      </c>
      <c r="F166" s="105">
        <f t="shared" si="38"/>
        <v>464</v>
      </c>
    </row>
    <row r="167" spans="1:6" ht="36">
      <c r="A167" s="8" t="s">
        <v>487</v>
      </c>
      <c r="B167" s="18" t="s">
        <v>243</v>
      </c>
      <c r="C167" s="134" t="s">
        <v>694</v>
      </c>
      <c r="D167" s="105">
        <f t="shared" si="38"/>
        <v>1697.6849999999999</v>
      </c>
      <c r="E167" s="105">
        <f t="shared" si="38"/>
        <v>464</v>
      </c>
      <c r="F167" s="105">
        <f t="shared" si="38"/>
        <v>464</v>
      </c>
    </row>
    <row r="168" spans="1:6">
      <c r="A168" s="8" t="s">
        <v>487</v>
      </c>
      <c r="B168" s="9" t="s">
        <v>245</v>
      </c>
      <c r="C168" s="16" t="s">
        <v>645</v>
      </c>
      <c r="D168" s="105">
        <v>1697.6849999999999</v>
      </c>
      <c r="E168" s="105">
        <v>464</v>
      </c>
      <c r="F168" s="105">
        <v>464</v>
      </c>
    </row>
    <row r="169" spans="1:6" ht="36">
      <c r="A169" s="8" t="s">
        <v>362</v>
      </c>
      <c r="B169" s="9"/>
      <c r="C169" s="16" t="s">
        <v>204</v>
      </c>
      <c r="D169" s="105">
        <f>D170</f>
        <v>4000</v>
      </c>
      <c r="E169" s="105">
        <f t="shared" ref="D169:F170" si="39">E170</f>
        <v>0</v>
      </c>
      <c r="F169" s="105">
        <f t="shared" si="39"/>
        <v>0</v>
      </c>
    </row>
    <row r="170" spans="1:6" ht="36" customHeight="1">
      <c r="A170" s="8" t="s">
        <v>362</v>
      </c>
      <c r="B170" s="21" t="s">
        <v>283</v>
      </c>
      <c r="C170" s="134" t="s">
        <v>646</v>
      </c>
      <c r="D170" s="105">
        <f t="shared" si="39"/>
        <v>4000</v>
      </c>
      <c r="E170" s="105">
        <f t="shared" si="39"/>
        <v>0</v>
      </c>
      <c r="F170" s="105">
        <f t="shared" si="39"/>
        <v>0</v>
      </c>
    </row>
    <row r="171" spans="1:6" ht="12" customHeight="1">
      <c r="A171" s="8" t="s">
        <v>362</v>
      </c>
      <c r="B171" s="9">
        <v>612</v>
      </c>
      <c r="C171" s="16" t="s">
        <v>532</v>
      </c>
      <c r="D171" s="105">
        <v>4000</v>
      </c>
      <c r="E171" s="105">
        <v>0</v>
      </c>
      <c r="F171" s="105">
        <v>0</v>
      </c>
    </row>
    <row r="172" spans="1:6" ht="38.25" customHeight="1">
      <c r="A172" s="8" t="s">
        <v>734</v>
      </c>
      <c r="B172" s="9"/>
      <c r="C172" s="16" t="s">
        <v>113</v>
      </c>
      <c r="D172" s="105">
        <f t="shared" ref="D172:F173" si="40">D173</f>
        <v>1596</v>
      </c>
      <c r="E172" s="105">
        <f t="shared" si="40"/>
        <v>0</v>
      </c>
      <c r="F172" s="105">
        <f t="shared" si="40"/>
        <v>0</v>
      </c>
    </row>
    <row r="173" spans="1:6" ht="22.5" customHeight="1">
      <c r="A173" s="8" t="s">
        <v>734</v>
      </c>
      <c r="B173" s="18" t="s">
        <v>553</v>
      </c>
      <c r="C173" s="134" t="s">
        <v>14</v>
      </c>
      <c r="D173" s="105">
        <f t="shared" si="40"/>
        <v>1596</v>
      </c>
      <c r="E173" s="105">
        <f t="shared" si="40"/>
        <v>0</v>
      </c>
      <c r="F173" s="105">
        <f t="shared" si="40"/>
        <v>0</v>
      </c>
    </row>
    <row r="174" spans="1:6" ht="38.25" customHeight="1">
      <c r="A174" s="8" t="s">
        <v>734</v>
      </c>
      <c r="B174" s="89">
        <v>321</v>
      </c>
      <c r="C174" s="144" t="s">
        <v>137</v>
      </c>
      <c r="D174" s="105">
        <v>1596</v>
      </c>
      <c r="E174" s="105">
        <v>0</v>
      </c>
      <c r="F174" s="105">
        <v>0</v>
      </c>
    </row>
    <row r="175" spans="1:6" ht="24">
      <c r="A175" s="8" t="s">
        <v>299</v>
      </c>
      <c r="B175" s="9"/>
      <c r="C175" s="16" t="s">
        <v>820</v>
      </c>
      <c r="D175" s="105">
        <f t="shared" ref="D175:F176" si="41">D176</f>
        <v>277</v>
      </c>
      <c r="E175" s="105">
        <f t="shared" si="41"/>
        <v>0</v>
      </c>
      <c r="F175" s="105">
        <f t="shared" si="41"/>
        <v>0</v>
      </c>
    </row>
    <row r="176" spans="1:6" ht="36">
      <c r="A176" s="8" t="s">
        <v>299</v>
      </c>
      <c r="B176" s="18" t="s">
        <v>243</v>
      </c>
      <c r="C176" s="134" t="s">
        <v>694</v>
      </c>
      <c r="D176" s="105">
        <f t="shared" si="41"/>
        <v>277</v>
      </c>
      <c r="E176" s="105">
        <f t="shared" si="41"/>
        <v>0</v>
      </c>
      <c r="F176" s="105">
        <f t="shared" si="41"/>
        <v>0</v>
      </c>
    </row>
    <row r="177" spans="1:6">
      <c r="A177" s="8" t="s">
        <v>299</v>
      </c>
      <c r="B177" s="9" t="s">
        <v>245</v>
      </c>
      <c r="C177" s="16" t="s">
        <v>645</v>
      </c>
      <c r="D177" s="105">
        <v>277</v>
      </c>
      <c r="E177" s="105">
        <v>0</v>
      </c>
      <c r="F177" s="105">
        <v>0</v>
      </c>
    </row>
    <row r="178" spans="1:6" ht="24">
      <c r="A178" s="106" t="s">
        <v>824</v>
      </c>
      <c r="B178" s="19"/>
      <c r="C178" s="141" t="s">
        <v>374</v>
      </c>
      <c r="D178" s="105">
        <f>D179+D182</f>
        <v>9243.0430000000015</v>
      </c>
      <c r="E178" s="105">
        <f>E179+E182</f>
        <v>9325.1</v>
      </c>
      <c r="F178" s="105">
        <f>F179+F182</f>
        <v>9325.1</v>
      </c>
    </row>
    <row r="179" spans="1:6" ht="72">
      <c r="A179" s="106" t="s">
        <v>824</v>
      </c>
      <c r="B179" s="18" t="s">
        <v>545</v>
      </c>
      <c r="C179" s="134" t="s">
        <v>546</v>
      </c>
      <c r="D179" s="105">
        <f>D180+D181</f>
        <v>9167.3430000000008</v>
      </c>
      <c r="E179" s="105">
        <f>E180+E181</f>
        <v>9249.4</v>
      </c>
      <c r="F179" s="105">
        <f>F180+F181</f>
        <v>9249.4</v>
      </c>
    </row>
    <row r="180" spans="1:6">
      <c r="A180" s="106" t="s">
        <v>824</v>
      </c>
      <c r="B180" s="19" t="s">
        <v>552</v>
      </c>
      <c r="C180" s="138" t="s">
        <v>653</v>
      </c>
      <c r="D180" s="105">
        <v>7040.5079999999998</v>
      </c>
      <c r="E180" s="105">
        <v>7104</v>
      </c>
      <c r="F180" s="105">
        <v>7104</v>
      </c>
    </row>
    <row r="181" spans="1:6" ht="48">
      <c r="A181" s="106" t="s">
        <v>824</v>
      </c>
      <c r="B181" s="19">
        <v>119</v>
      </c>
      <c r="C181" s="138" t="s">
        <v>668</v>
      </c>
      <c r="D181" s="105">
        <v>2126.835</v>
      </c>
      <c r="E181" s="105">
        <v>2145.4</v>
      </c>
      <c r="F181" s="105">
        <v>2145.4</v>
      </c>
    </row>
    <row r="182" spans="1:6" ht="36">
      <c r="A182" s="106" t="s">
        <v>824</v>
      </c>
      <c r="B182" s="18" t="s">
        <v>243</v>
      </c>
      <c r="C182" s="134" t="s">
        <v>694</v>
      </c>
      <c r="D182" s="105">
        <f>D183</f>
        <v>75.7</v>
      </c>
      <c r="E182" s="105">
        <f>E183</f>
        <v>75.7</v>
      </c>
      <c r="F182" s="105">
        <f>F183</f>
        <v>75.7</v>
      </c>
    </row>
    <row r="183" spans="1:6">
      <c r="A183" s="106" t="s">
        <v>824</v>
      </c>
      <c r="B183" s="9" t="s">
        <v>245</v>
      </c>
      <c r="C183" s="16" t="s">
        <v>645</v>
      </c>
      <c r="D183" s="105">
        <v>75.7</v>
      </c>
      <c r="E183" s="105">
        <v>75.7</v>
      </c>
      <c r="F183" s="105">
        <v>75.7</v>
      </c>
    </row>
    <row r="184" spans="1:6" ht="40.5" customHeight="1">
      <c r="A184" s="75" t="s">
        <v>133</v>
      </c>
      <c r="B184" s="76"/>
      <c r="C184" s="95" t="s">
        <v>929</v>
      </c>
      <c r="D184" s="117">
        <f>D185</f>
        <v>119958.87</v>
      </c>
      <c r="E184" s="117">
        <f>E185</f>
        <v>96701.626999999993</v>
      </c>
      <c r="F184" s="117">
        <f>F185</f>
        <v>96701.626999999993</v>
      </c>
    </row>
    <row r="185" spans="1:6" ht="24">
      <c r="A185" s="8" t="s">
        <v>134</v>
      </c>
      <c r="B185" s="9"/>
      <c r="C185" s="16" t="s">
        <v>331</v>
      </c>
      <c r="D185" s="105">
        <f>D186+D204+D225+D245+D249</f>
        <v>119958.87</v>
      </c>
      <c r="E185" s="105">
        <f>E186+E204+E225+E245+E249</f>
        <v>96701.626999999993</v>
      </c>
      <c r="F185" s="105">
        <f>F186+F204+F225+F245+F249</f>
        <v>96701.626999999993</v>
      </c>
    </row>
    <row r="186" spans="1:6" ht="24">
      <c r="A186" s="8" t="s">
        <v>135</v>
      </c>
      <c r="B186" s="9"/>
      <c r="C186" s="16" t="s">
        <v>159</v>
      </c>
      <c r="D186" s="105">
        <f>D187+D198+D190+D195+D201</f>
        <v>20327.787</v>
      </c>
      <c r="E186" s="105">
        <f>E187+E198+E190+E195+E201</f>
        <v>13785.710000000001</v>
      </c>
      <c r="F186" s="105">
        <f>F187+F198+F190+F195+F201</f>
        <v>13785.710000000001</v>
      </c>
    </row>
    <row r="187" spans="1:6" ht="36">
      <c r="A187" s="8" t="s">
        <v>489</v>
      </c>
      <c r="B187" s="18"/>
      <c r="C187" s="134" t="s">
        <v>717</v>
      </c>
      <c r="D187" s="105">
        <f t="shared" ref="D187:F188" si="42">D188</f>
        <v>5137.8100000000004</v>
      </c>
      <c r="E187" s="105">
        <f t="shared" si="42"/>
        <v>5138.6909999999998</v>
      </c>
      <c r="F187" s="105">
        <f t="shared" si="42"/>
        <v>5138.6909999999998</v>
      </c>
    </row>
    <row r="188" spans="1:6" ht="36">
      <c r="A188" s="8" t="s">
        <v>489</v>
      </c>
      <c r="B188" s="21" t="s">
        <v>283</v>
      </c>
      <c r="C188" s="134" t="s">
        <v>646</v>
      </c>
      <c r="D188" s="105">
        <f t="shared" si="42"/>
        <v>5137.8100000000004</v>
      </c>
      <c r="E188" s="105">
        <f t="shared" si="42"/>
        <v>5138.6909999999998</v>
      </c>
      <c r="F188" s="105">
        <f t="shared" si="42"/>
        <v>5138.6909999999998</v>
      </c>
    </row>
    <row r="189" spans="1:6" ht="60">
      <c r="A189" s="8" t="s">
        <v>489</v>
      </c>
      <c r="B189" s="9" t="s">
        <v>286</v>
      </c>
      <c r="C189" s="16" t="s">
        <v>623</v>
      </c>
      <c r="D189" s="105">
        <v>5137.8100000000004</v>
      </c>
      <c r="E189" s="105">
        <v>5138.6909999999998</v>
      </c>
      <c r="F189" s="105">
        <v>5138.6909999999998</v>
      </c>
    </row>
    <row r="190" spans="1:6" ht="36">
      <c r="A190" s="8" t="s">
        <v>213</v>
      </c>
      <c r="B190" s="9"/>
      <c r="C190" s="16" t="s">
        <v>667</v>
      </c>
      <c r="D190" s="105">
        <f>D193+D191</f>
        <v>8275.0650000000005</v>
      </c>
      <c r="E190" s="105">
        <f>E193+E191</f>
        <v>8511.9</v>
      </c>
      <c r="F190" s="105">
        <f>F193+F191</f>
        <v>8511.9</v>
      </c>
    </row>
    <row r="191" spans="1:6">
      <c r="A191" s="8" t="s">
        <v>213</v>
      </c>
      <c r="B191" s="9">
        <v>500</v>
      </c>
      <c r="C191" s="16" t="s">
        <v>292</v>
      </c>
      <c r="D191" s="105">
        <f>D192</f>
        <v>5747.0410000000002</v>
      </c>
      <c r="E191" s="105">
        <f>E192</f>
        <v>0</v>
      </c>
      <c r="F191" s="105">
        <f>F192</f>
        <v>0</v>
      </c>
    </row>
    <row r="192" spans="1:6">
      <c r="A192" s="8" t="s">
        <v>213</v>
      </c>
      <c r="B192" s="9" t="s">
        <v>293</v>
      </c>
      <c r="C192" s="16" t="s">
        <v>294</v>
      </c>
      <c r="D192" s="105">
        <v>5747.0410000000002</v>
      </c>
      <c r="E192" s="105">
        <v>0</v>
      </c>
      <c r="F192" s="105">
        <v>0</v>
      </c>
    </row>
    <row r="193" spans="1:6" ht="36">
      <c r="A193" s="8" t="s">
        <v>213</v>
      </c>
      <c r="B193" s="18" t="s">
        <v>283</v>
      </c>
      <c r="C193" s="134" t="s">
        <v>646</v>
      </c>
      <c r="D193" s="105">
        <f>D194</f>
        <v>2528.0239999999999</v>
      </c>
      <c r="E193" s="105">
        <f>E194</f>
        <v>8511.9</v>
      </c>
      <c r="F193" s="105">
        <f>F194</f>
        <v>8511.9</v>
      </c>
    </row>
    <row r="194" spans="1:6" ht="60">
      <c r="A194" s="8" t="s">
        <v>213</v>
      </c>
      <c r="B194" s="9" t="s">
        <v>286</v>
      </c>
      <c r="C194" s="16" t="s">
        <v>623</v>
      </c>
      <c r="D194" s="105">
        <v>2528.0239999999999</v>
      </c>
      <c r="E194" s="105">
        <v>8511.9</v>
      </c>
      <c r="F194" s="105">
        <v>8511.9</v>
      </c>
    </row>
    <row r="195" spans="1:6" ht="36">
      <c r="A195" s="8" t="s">
        <v>210</v>
      </c>
      <c r="B195" s="9"/>
      <c r="C195" s="16" t="s">
        <v>211</v>
      </c>
      <c r="D195" s="105">
        <f t="shared" ref="D195:F196" si="43">D196</f>
        <v>86</v>
      </c>
      <c r="E195" s="105">
        <f t="shared" si="43"/>
        <v>85.119</v>
      </c>
      <c r="F195" s="105">
        <f t="shared" si="43"/>
        <v>85.119</v>
      </c>
    </row>
    <row r="196" spans="1:6" ht="36">
      <c r="A196" s="8" t="s">
        <v>210</v>
      </c>
      <c r="B196" s="18" t="s">
        <v>283</v>
      </c>
      <c r="C196" s="134" t="s">
        <v>646</v>
      </c>
      <c r="D196" s="105">
        <f t="shared" si="43"/>
        <v>86</v>
      </c>
      <c r="E196" s="105">
        <f t="shared" si="43"/>
        <v>85.119</v>
      </c>
      <c r="F196" s="105">
        <f t="shared" si="43"/>
        <v>85.119</v>
      </c>
    </row>
    <row r="197" spans="1:6" ht="60">
      <c r="A197" s="8" t="s">
        <v>210</v>
      </c>
      <c r="B197" s="9" t="s">
        <v>286</v>
      </c>
      <c r="C197" s="16" t="s">
        <v>623</v>
      </c>
      <c r="D197" s="124">
        <v>86</v>
      </c>
      <c r="E197" s="124">
        <v>85.119</v>
      </c>
      <c r="F197" s="124">
        <v>85.119</v>
      </c>
    </row>
    <row r="198" spans="1:6" ht="36">
      <c r="A198" s="8" t="s">
        <v>490</v>
      </c>
      <c r="B198" s="9"/>
      <c r="C198" s="16" t="s">
        <v>670</v>
      </c>
      <c r="D198" s="105">
        <f t="shared" ref="D198:F199" si="44">D199</f>
        <v>559</v>
      </c>
      <c r="E198" s="105">
        <f t="shared" si="44"/>
        <v>50</v>
      </c>
      <c r="F198" s="105">
        <f t="shared" si="44"/>
        <v>50</v>
      </c>
    </row>
    <row r="199" spans="1:6" ht="36">
      <c r="A199" s="8" t="s">
        <v>490</v>
      </c>
      <c r="B199" s="21" t="s">
        <v>283</v>
      </c>
      <c r="C199" s="134" t="s">
        <v>646</v>
      </c>
      <c r="D199" s="105">
        <f t="shared" si="44"/>
        <v>559</v>
      </c>
      <c r="E199" s="105">
        <f t="shared" si="44"/>
        <v>50</v>
      </c>
      <c r="F199" s="105">
        <f t="shared" si="44"/>
        <v>50</v>
      </c>
    </row>
    <row r="200" spans="1:6" ht="48">
      <c r="A200" s="8" t="s">
        <v>490</v>
      </c>
      <c r="B200" s="9" t="s">
        <v>385</v>
      </c>
      <c r="C200" s="16" t="s">
        <v>287</v>
      </c>
      <c r="D200" s="105">
        <v>559</v>
      </c>
      <c r="E200" s="105">
        <v>50</v>
      </c>
      <c r="F200" s="105">
        <v>50</v>
      </c>
    </row>
    <row r="201" spans="1:6" ht="24">
      <c r="A201" s="8" t="s">
        <v>491</v>
      </c>
      <c r="B201" s="9"/>
      <c r="C201" s="16" t="s">
        <v>513</v>
      </c>
      <c r="D201" s="123">
        <f t="shared" ref="D201:F202" si="45">D202</f>
        <v>6269.9120000000003</v>
      </c>
      <c r="E201" s="123">
        <f t="shared" si="45"/>
        <v>0</v>
      </c>
      <c r="F201" s="123">
        <f t="shared" si="45"/>
        <v>0</v>
      </c>
    </row>
    <row r="202" spans="1:6" ht="36">
      <c r="A202" s="8" t="s">
        <v>491</v>
      </c>
      <c r="B202" s="21" t="s">
        <v>283</v>
      </c>
      <c r="C202" s="134" t="s">
        <v>646</v>
      </c>
      <c r="D202" s="123">
        <f t="shared" si="45"/>
        <v>6269.9120000000003</v>
      </c>
      <c r="E202" s="123">
        <f t="shared" si="45"/>
        <v>0</v>
      </c>
      <c r="F202" s="123">
        <f t="shared" si="45"/>
        <v>0</v>
      </c>
    </row>
    <row r="203" spans="1:6" ht="24">
      <c r="A203" s="8" t="s">
        <v>491</v>
      </c>
      <c r="B203" s="9">
        <v>612</v>
      </c>
      <c r="C203" s="16" t="s">
        <v>532</v>
      </c>
      <c r="D203" s="123">
        <v>6269.9120000000003</v>
      </c>
      <c r="E203" s="123">
        <v>0</v>
      </c>
      <c r="F203" s="123">
        <v>0</v>
      </c>
    </row>
    <row r="204" spans="1:6">
      <c r="A204" s="8" t="s">
        <v>187</v>
      </c>
      <c r="B204" s="9"/>
      <c r="C204" s="16" t="s">
        <v>160</v>
      </c>
      <c r="D204" s="105">
        <f>D205+D211+D216+D219+D208+D222</f>
        <v>48530.985000000001</v>
      </c>
      <c r="E204" s="105">
        <f>E205+E211+E216+E219+E208+E222</f>
        <v>43628.799999999996</v>
      </c>
      <c r="F204" s="105">
        <f>F205+F211+F216+F219+F208+F222</f>
        <v>43628.799999999996</v>
      </c>
    </row>
    <row r="205" spans="1:6" ht="36">
      <c r="A205" s="8" t="s">
        <v>492</v>
      </c>
      <c r="B205" s="9"/>
      <c r="C205" s="145" t="s">
        <v>736</v>
      </c>
      <c r="D205" s="105">
        <f t="shared" ref="D205:F206" si="46">D206</f>
        <v>11744.1</v>
      </c>
      <c r="E205" s="105">
        <f t="shared" si="46"/>
        <v>11747.442999999999</v>
      </c>
      <c r="F205" s="105">
        <f t="shared" si="46"/>
        <v>11747.442999999999</v>
      </c>
    </row>
    <row r="206" spans="1:6" ht="36">
      <c r="A206" s="8" t="s">
        <v>492</v>
      </c>
      <c r="B206" s="21" t="s">
        <v>283</v>
      </c>
      <c r="C206" s="134" t="s">
        <v>646</v>
      </c>
      <c r="D206" s="105">
        <f t="shared" si="46"/>
        <v>11744.1</v>
      </c>
      <c r="E206" s="105">
        <f t="shared" si="46"/>
        <v>11747.442999999999</v>
      </c>
      <c r="F206" s="105">
        <f t="shared" si="46"/>
        <v>11747.442999999999</v>
      </c>
    </row>
    <row r="207" spans="1:6" ht="60">
      <c r="A207" s="8" t="s">
        <v>492</v>
      </c>
      <c r="B207" s="9" t="s">
        <v>286</v>
      </c>
      <c r="C207" s="16" t="s">
        <v>623</v>
      </c>
      <c r="D207" s="105">
        <v>11744.1</v>
      </c>
      <c r="E207" s="105">
        <v>11747.442999999999</v>
      </c>
      <c r="F207" s="105">
        <v>11747.442999999999</v>
      </c>
    </row>
    <row r="208" spans="1:6" ht="36">
      <c r="A208" s="8" t="s">
        <v>924</v>
      </c>
      <c r="B208" s="9"/>
      <c r="C208" s="16" t="s">
        <v>925</v>
      </c>
      <c r="D208" s="105">
        <f t="shared" ref="D208:F209" si="47">D209</f>
        <v>200</v>
      </c>
      <c r="E208" s="105">
        <f t="shared" si="47"/>
        <v>0</v>
      </c>
      <c r="F208" s="105">
        <f t="shared" si="47"/>
        <v>0</v>
      </c>
    </row>
    <row r="209" spans="1:6" ht="36">
      <c r="A209" s="8" t="s">
        <v>924</v>
      </c>
      <c r="B209" s="21" t="s">
        <v>283</v>
      </c>
      <c r="C209" s="134" t="s">
        <v>646</v>
      </c>
      <c r="D209" s="105">
        <f t="shared" si="47"/>
        <v>200</v>
      </c>
      <c r="E209" s="105">
        <f t="shared" si="47"/>
        <v>0</v>
      </c>
      <c r="F209" s="105">
        <f t="shared" si="47"/>
        <v>0</v>
      </c>
    </row>
    <row r="210" spans="1:6" ht="24">
      <c r="A210" s="8" t="s">
        <v>924</v>
      </c>
      <c r="B210" s="9">
        <v>612</v>
      </c>
      <c r="C210" s="16" t="s">
        <v>532</v>
      </c>
      <c r="D210" s="105">
        <v>200</v>
      </c>
      <c r="E210" s="105">
        <v>0</v>
      </c>
      <c r="F210" s="105">
        <v>0</v>
      </c>
    </row>
    <row r="211" spans="1:6" ht="36">
      <c r="A211" s="8" t="s">
        <v>214</v>
      </c>
      <c r="B211" s="9"/>
      <c r="C211" s="16" t="s">
        <v>217</v>
      </c>
      <c r="D211" s="105">
        <f>D214+D212</f>
        <v>31802.535</v>
      </c>
      <c r="E211" s="105">
        <f>E214+E212</f>
        <v>31565.7</v>
      </c>
      <c r="F211" s="105">
        <f>F214+F212</f>
        <v>31565.7</v>
      </c>
    </row>
    <row r="212" spans="1:6">
      <c r="A212" s="8" t="s">
        <v>214</v>
      </c>
      <c r="B212" s="9">
        <v>500</v>
      </c>
      <c r="C212" s="16" t="s">
        <v>292</v>
      </c>
      <c r="D212" s="105">
        <f>D213</f>
        <v>25600.451000000001</v>
      </c>
      <c r="E212" s="105">
        <f>E213</f>
        <v>0</v>
      </c>
      <c r="F212" s="105">
        <f>F213</f>
        <v>0</v>
      </c>
    </row>
    <row r="213" spans="1:6">
      <c r="A213" s="8" t="s">
        <v>214</v>
      </c>
      <c r="B213" s="9" t="s">
        <v>293</v>
      </c>
      <c r="C213" s="16" t="s">
        <v>294</v>
      </c>
      <c r="D213" s="105">
        <v>25600.451000000001</v>
      </c>
      <c r="E213" s="105">
        <v>0</v>
      </c>
      <c r="F213" s="105">
        <v>0</v>
      </c>
    </row>
    <row r="214" spans="1:6" ht="36">
      <c r="A214" s="8" t="s">
        <v>214</v>
      </c>
      <c r="B214" s="18" t="s">
        <v>283</v>
      </c>
      <c r="C214" s="134" t="s">
        <v>646</v>
      </c>
      <c r="D214" s="105">
        <f>D215</f>
        <v>6202.0839999999998</v>
      </c>
      <c r="E214" s="105">
        <f>E215</f>
        <v>31565.7</v>
      </c>
      <c r="F214" s="105">
        <f>F215</f>
        <v>31565.7</v>
      </c>
    </row>
    <row r="215" spans="1:6" ht="60">
      <c r="A215" s="8" t="s">
        <v>214</v>
      </c>
      <c r="B215" s="9" t="s">
        <v>286</v>
      </c>
      <c r="C215" s="16" t="s">
        <v>623</v>
      </c>
      <c r="D215" s="105">
        <v>6202.0839999999998</v>
      </c>
      <c r="E215" s="105">
        <v>31565.7</v>
      </c>
      <c r="F215" s="105">
        <v>31565.7</v>
      </c>
    </row>
    <row r="216" spans="1:6" ht="36">
      <c r="A216" s="8" t="s">
        <v>215</v>
      </c>
      <c r="B216" s="9"/>
      <c r="C216" s="16" t="s">
        <v>216</v>
      </c>
      <c r="D216" s="105">
        <f t="shared" ref="D216:F217" si="48">D217</f>
        <v>319</v>
      </c>
      <c r="E216" s="105">
        <f t="shared" si="48"/>
        <v>315.65699999999998</v>
      </c>
      <c r="F216" s="105">
        <f t="shared" si="48"/>
        <v>315.65699999999998</v>
      </c>
    </row>
    <row r="217" spans="1:6" ht="36">
      <c r="A217" s="8" t="s">
        <v>215</v>
      </c>
      <c r="B217" s="18" t="s">
        <v>283</v>
      </c>
      <c r="C217" s="134" t="s">
        <v>646</v>
      </c>
      <c r="D217" s="105">
        <f t="shared" si="48"/>
        <v>319</v>
      </c>
      <c r="E217" s="105">
        <f t="shared" si="48"/>
        <v>315.65699999999998</v>
      </c>
      <c r="F217" s="105">
        <f t="shared" si="48"/>
        <v>315.65699999999998</v>
      </c>
    </row>
    <row r="218" spans="1:6" ht="60">
      <c r="A218" s="8" t="s">
        <v>215</v>
      </c>
      <c r="B218" s="9" t="s">
        <v>286</v>
      </c>
      <c r="C218" s="16" t="s">
        <v>623</v>
      </c>
      <c r="D218" s="105">
        <v>319</v>
      </c>
      <c r="E218" s="105">
        <v>315.65699999999998</v>
      </c>
      <c r="F218" s="105">
        <v>315.65699999999998</v>
      </c>
    </row>
    <row r="219" spans="1:6" ht="24">
      <c r="A219" s="8" t="s">
        <v>887</v>
      </c>
      <c r="B219" s="9"/>
      <c r="C219" s="16" t="s">
        <v>888</v>
      </c>
      <c r="D219" s="105">
        <f t="shared" ref="D219:F220" si="49">D220</f>
        <v>1923.308</v>
      </c>
      <c r="E219" s="105">
        <f t="shared" si="49"/>
        <v>0</v>
      </c>
      <c r="F219" s="105">
        <f t="shared" si="49"/>
        <v>0</v>
      </c>
    </row>
    <row r="220" spans="1:6" ht="36">
      <c r="A220" s="8" t="s">
        <v>887</v>
      </c>
      <c r="B220" s="21" t="s">
        <v>283</v>
      </c>
      <c r="C220" s="134" t="s">
        <v>646</v>
      </c>
      <c r="D220" s="105">
        <f t="shared" si="49"/>
        <v>1923.308</v>
      </c>
      <c r="E220" s="105">
        <f t="shared" si="49"/>
        <v>0</v>
      </c>
      <c r="F220" s="105">
        <f t="shared" si="49"/>
        <v>0</v>
      </c>
    </row>
    <row r="221" spans="1:6" ht="24">
      <c r="A221" s="8" t="s">
        <v>887</v>
      </c>
      <c r="B221" s="9">
        <v>612</v>
      </c>
      <c r="C221" s="16" t="s">
        <v>532</v>
      </c>
      <c r="D221" s="105">
        <v>1923.308</v>
      </c>
      <c r="E221" s="105">
        <v>0</v>
      </c>
      <c r="F221" s="105">
        <v>0</v>
      </c>
    </row>
    <row r="222" spans="1:6" ht="48">
      <c r="A222" s="8" t="s">
        <v>960</v>
      </c>
      <c r="B222" s="9"/>
      <c r="C222" s="146" t="s">
        <v>959</v>
      </c>
      <c r="D222" s="105">
        <f t="shared" ref="D222:F223" si="50">D223</f>
        <v>2542.0419999999999</v>
      </c>
      <c r="E222" s="105">
        <f t="shared" si="50"/>
        <v>0</v>
      </c>
      <c r="F222" s="105">
        <f t="shared" si="50"/>
        <v>0</v>
      </c>
    </row>
    <row r="223" spans="1:6">
      <c r="A223" s="8" t="s">
        <v>960</v>
      </c>
      <c r="B223" s="9">
        <v>500</v>
      </c>
      <c r="C223" s="16" t="s">
        <v>292</v>
      </c>
      <c r="D223" s="105">
        <f t="shared" si="50"/>
        <v>2542.0419999999999</v>
      </c>
      <c r="E223" s="105">
        <f t="shared" si="50"/>
        <v>0</v>
      </c>
      <c r="F223" s="105">
        <f t="shared" si="50"/>
        <v>0</v>
      </c>
    </row>
    <row r="224" spans="1:6" ht="48">
      <c r="A224" s="8" t="s">
        <v>960</v>
      </c>
      <c r="B224" s="9">
        <v>521</v>
      </c>
      <c r="C224" s="16" t="s">
        <v>968</v>
      </c>
      <c r="D224" s="105">
        <v>2542.0419999999999</v>
      </c>
      <c r="E224" s="105">
        <v>0</v>
      </c>
      <c r="F224" s="105">
        <v>0</v>
      </c>
    </row>
    <row r="225" spans="1:6" ht="36">
      <c r="A225" s="8" t="s">
        <v>38</v>
      </c>
      <c r="B225" s="9"/>
      <c r="C225" s="16" t="s">
        <v>332</v>
      </c>
      <c r="D225" s="105">
        <f>D226+D230+D234+D241+D237</f>
        <v>40580.097999999998</v>
      </c>
      <c r="E225" s="105">
        <f>E226+E230+E234+E241+E237</f>
        <v>38767.116999999998</v>
      </c>
      <c r="F225" s="105">
        <f>F226+F230+F234+F241+F237</f>
        <v>38767.116999999998</v>
      </c>
    </row>
    <row r="226" spans="1:6" ht="24">
      <c r="A226" s="8" t="s">
        <v>471</v>
      </c>
      <c r="B226" s="9"/>
      <c r="C226" s="16" t="s">
        <v>757</v>
      </c>
      <c r="D226" s="105">
        <f>D227</f>
        <v>29416.742000000002</v>
      </c>
      <c r="E226" s="105">
        <f>E227</f>
        <v>28552.913999999997</v>
      </c>
      <c r="F226" s="105">
        <f>F227</f>
        <v>28552.913999999997</v>
      </c>
    </row>
    <row r="227" spans="1:6" ht="36">
      <c r="A227" s="8" t="s">
        <v>471</v>
      </c>
      <c r="B227" s="21" t="s">
        <v>283</v>
      </c>
      <c r="C227" s="134" t="s">
        <v>646</v>
      </c>
      <c r="D227" s="105">
        <f>D228+D229</f>
        <v>29416.742000000002</v>
      </c>
      <c r="E227" s="105">
        <f>E228+E229</f>
        <v>28552.913999999997</v>
      </c>
      <c r="F227" s="105">
        <f>F228+F229</f>
        <v>28552.913999999997</v>
      </c>
    </row>
    <row r="228" spans="1:6" ht="60">
      <c r="A228" s="8" t="s">
        <v>471</v>
      </c>
      <c r="B228" s="9" t="s">
        <v>286</v>
      </c>
      <c r="C228" s="16" t="s">
        <v>623</v>
      </c>
      <c r="D228" s="105">
        <v>16704.650000000001</v>
      </c>
      <c r="E228" s="105">
        <v>16142.15</v>
      </c>
      <c r="F228" s="105">
        <v>16142.15</v>
      </c>
    </row>
    <row r="229" spans="1:6" ht="60">
      <c r="A229" s="8" t="s">
        <v>471</v>
      </c>
      <c r="B229" s="9" t="s">
        <v>288</v>
      </c>
      <c r="C229" s="16" t="s">
        <v>622</v>
      </c>
      <c r="D229" s="105">
        <v>12712.092000000001</v>
      </c>
      <c r="E229" s="105">
        <v>12410.763999999999</v>
      </c>
      <c r="F229" s="105">
        <v>12410.763999999999</v>
      </c>
    </row>
    <row r="230" spans="1:6" ht="24">
      <c r="A230" s="8" t="s">
        <v>472</v>
      </c>
      <c r="B230" s="19"/>
      <c r="C230" s="16" t="s">
        <v>345</v>
      </c>
      <c r="D230" s="105">
        <f>D231</f>
        <v>137.71600000000001</v>
      </c>
      <c r="E230" s="105">
        <f>E231</f>
        <v>137.71600000000001</v>
      </c>
      <c r="F230" s="105">
        <f>F231</f>
        <v>137.71600000000001</v>
      </c>
    </row>
    <row r="231" spans="1:6" ht="36">
      <c r="A231" s="8" t="s">
        <v>472</v>
      </c>
      <c r="B231" s="21" t="s">
        <v>283</v>
      </c>
      <c r="C231" s="134" t="s">
        <v>646</v>
      </c>
      <c r="D231" s="105">
        <f>D232+D233</f>
        <v>137.71600000000001</v>
      </c>
      <c r="E231" s="105">
        <f>E232+E233</f>
        <v>137.71600000000001</v>
      </c>
      <c r="F231" s="105">
        <f>F232+F233</f>
        <v>137.71600000000001</v>
      </c>
    </row>
    <row r="232" spans="1:6" ht="60">
      <c r="A232" s="8" t="s">
        <v>472</v>
      </c>
      <c r="B232" s="9" t="s">
        <v>286</v>
      </c>
      <c r="C232" s="16" t="s">
        <v>623</v>
      </c>
      <c r="D232" s="105">
        <v>90.975999999999999</v>
      </c>
      <c r="E232" s="105">
        <v>90.975999999999999</v>
      </c>
      <c r="F232" s="105">
        <v>90.975999999999999</v>
      </c>
    </row>
    <row r="233" spans="1:6" ht="60">
      <c r="A233" s="8" t="s">
        <v>472</v>
      </c>
      <c r="B233" s="9" t="s">
        <v>288</v>
      </c>
      <c r="C233" s="16" t="s">
        <v>622</v>
      </c>
      <c r="D233" s="105">
        <v>46.74</v>
      </c>
      <c r="E233" s="105">
        <v>46.74</v>
      </c>
      <c r="F233" s="105">
        <v>46.74</v>
      </c>
    </row>
    <row r="234" spans="1:6" ht="48">
      <c r="A234" s="8" t="s">
        <v>51</v>
      </c>
      <c r="B234" s="9"/>
      <c r="C234" s="186" t="s">
        <v>179</v>
      </c>
      <c r="D234" s="118">
        <f t="shared" ref="D234:F235" si="51">D235</f>
        <v>949.15300000000002</v>
      </c>
      <c r="E234" s="105">
        <f t="shared" si="51"/>
        <v>0</v>
      </c>
      <c r="F234" s="105">
        <f t="shared" si="51"/>
        <v>0</v>
      </c>
    </row>
    <row r="235" spans="1:6" ht="36">
      <c r="A235" s="8" t="s">
        <v>51</v>
      </c>
      <c r="B235" s="21" t="s">
        <v>283</v>
      </c>
      <c r="C235" s="134" t="s">
        <v>646</v>
      </c>
      <c r="D235" s="105">
        <f t="shared" si="51"/>
        <v>949.15300000000002</v>
      </c>
      <c r="E235" s="105">
        <f t="shared" si="51"/>
        <v>0</v>
      </c>
      <c r="F235" s="105">
        <f t="shared" si="51"/>
        <v>0</v>
      </c>
    </row>
    <row r="236" spans="1:6" ht="24">
      <c r="A236" s="8" t="s">
        <v>51</v>
      </c>
      <c r="B236" s="9">
        <v>622</v>
      </c>
      <c r="C236" s="16" t="s">
        <v>343</v>
      </c>
      <c r="D236" s="105">
        <v>949.15300000000002</v>
      </c>
      <c r="E236" s="105">
        <v>0</v>
      </c>
      <c r="F236" s="105">
        <v>0</v>
      </c>
    </row>
    <row r="237" spans="1:6" ht="36">
      <c r="A237" s="8" t="s">
        <v>346</v>
      </c>
      <c r="B237" s="9"/>
      <c r="C237" s="16" t="s">
        <v>347</v>
      </c>
      <c r="D237" s="105">
        <f>D238</f>
        <v>9975.7219999999998</v>
      </c>
      <c r="E237" s="105">
        <f>E238</f>
        <v>9975.7219999999998</v>
      </c>
      <c r="F237" s="105">
        <f>F238</f>
        <v>9975.7219999999998</v>
      </c>
    </row>
    <row r="238" spans="1:6" ht="36">
      <c r="A238" s="8" t="s">
        <v>346</v>
      </c>
      <c r="B238" s="18" t="s">
        <v>283</v>
      </c>
      <c r="C238" s="134" t="s">
        <v>646</v>
      </c>
      <c r="D238" s="105">
        <f>D239+D240</f>
        <v>9975.7219999999998</v>
      </c>
      <c r="E238" s="105">
        <f>E239+E240</f>
        <v>9975.7219999999998</v>
      </c>
      <c r="F238" s="105">
        <f>F239+F240</f>
        <v>9975.7219999999998</v>
      </c>
    </row>
    <row r="239" spans="1:6" ht="60">
      <c r="A239" s="8" t="s">
        <v>346</v>
      </c>
      <c r="B239" s="9" t="s">
        <v>286</v>
      </c>
      <c r="C239" s="16" t="s">
        <v>623</v>
      </c>
      <c r="D239" s="105">
        <v>5117.2709999999997</v>
      </c>
      <c r="E239" s="105">
        <v>5117.2709999999997</v>
      </c>
      <c r="F239" s="105">
        <v>5117.2709999999997</v>
      </c>
    </row>
    <row r="240" spans="1:6" ht="60">
      <c r="A240" s="8" t="s">
        <v>346</v>
      </c>
      <c r="B240" s="9" t="s">
        <v>288</v>
      </c>
      <c r="C240" s="16" t="s">
        <v>622</v>
      </c>
      <c r="D240" s="105">
        <v>4858.451</v>
      </c>
      <c r="E240" s="105">
        <v>4858.451</v>
      </c>
      <c r="F240" s="105">
        <v>4858.451</v>
      </c>
    </row>
    <row r="241" spans="1:6" ht="48">
      <c r="A241" s="8" t="s">
        <v>349</v>
      </c>
      <c r="B241" s="9"/>
      <c r="C241" s="16" t="s">
        <v>348</v>
      </c>
      <c r="D241" s="105">
        <f>D242</f>
        <v>100.765</v>
      </c>
      <c r="E241" s="105">
        <f>E242</f>
        <v>100.765</v>
      </c>
      <c r="F241" s="105">
        <f>F242</f>
        <v>100.765</v>
      </c>
    </row>
    <row r="242" spans="1:6" ht="36">
      <c r="A242" s="8" t="s">
        <v>349</v>
      </c>
      <c r="B242" s="18" t="s">
        <v>283</v>
      </c>
      <c r="C242" s="134" t="s">
        <v>646</v>
      </c>
      <c r="D242" s="105">
        <f>D243+D244</f>
        <v>100.765</v>
      </c>
      <c r="E242" s="105">
        <f>E243+E244</f>
        <v>100.765</v>
      </c>
      <c r="F242" s="105">
        <f>F243+F244</f>
        <v>100.765</v>
      </c>
    </row>
    <row r="243" spans="1:6" ht="60">
      <c r="A243" s="8" t="s">
        <v>349</v>
      </c>
      <c r="B243" s="9" t="s">
        <v>286</v>
      </c>
      <c r="C243" s="16" t="s">
        <v>623</v>
      </c>
      <c r="D243" s="105">
        <v>51.69</v>
      </c>
      <c r="E243" s="105">
        <v>51.69</v>
      </c>
      <c r="F243" s="105">
        <v>51.69</v>
      </c>
    </row>
    <row r="244" spans="1:6" ht="48">
      <c r="A244" s="8" t="s">
        <v>349</v>
      </c>
      <c r="B244" s="9" t="s">
        <v>288</v>
      </c>
      <c r="C244" s="16" t="s">
        <v>289</v>
      </c>
      <c r="D244" s="105">
        <v>49.075000000000003</v>
      </c>
      <c r="E244" s="105">
        <v>49.075000000000003</v>
      </c>
      <c r="F244" s="105">
        <v>49.075000000000003</v>
      </c>
    </row>
    <row r="245" spans="1:6" ht="24">
      <c r="A245" s="8" t="s">
        <v>785</v>
      </c>
      <c r="B245" s="9"/>
      <c r="C245" s="16" t="s">
        <v>716</v>
      </c>
      <c r="D245" s="105">
        <f>D246</f>
        <v>520</v>
      </c>
      <c r="E245" s="105">
        <f t="shared" ref="E245:F247" si="52">E246</f>
        <v>520</v>
      </c>
      <c r="F245" s="105">
        <f t="shared" si="52"/>
        <v>520</v>
      </c>
    </row>
    <row r="246" spans="1:6" ht="60">
      <c r="A246" s="8" t="s">
        <v>786</v>
      </c>
      <c r="B246" s="9"/>
      <c r="C246" s="16" t="s">
        <v>304</v>
      </c>
      <c r="D246" s="105">
        <f>D247</f>
        <v>520</v>
      </c>
      <c r="E246" s="105">
        <f t="shared" si="52"/>
        <v>520</v>
      </c>
      <c r="F246" s="105">
        <f t="shared" si="52"/>
        <v>520</v>
      </c>
    </row>
    <row r="247" spans="1:6" ht="36">
      <c r="A247" s="8" t="s">
        <v>786</v>
      </c>
      <c r="B247" s="21" t="s">
        <v>283</v>
      </c>
      <c r="C247" s="134" t="s">
        <v>646</v>
      </c>
      <c r="D247" s="105">
        <f>D248</f>
        <v>520</v>
      </c>
      <c r="E247" s="105">
        <f t="shared" si="52"/>
        <v>520</v>
      </c>
      <c r="F247" s="105">
        <f t="shared" si="52"/>
        <v>520</v>
      </c>
    </row>
    <row r="248" spans="1:6" ht="60">
      <c r="A248" s="8" t="s">
        <v>786</v>
      </c>
      <c r="B248" s="9" t="s">
        <v>286</v>
      </c>
      <c r="C248" s="16" t="s">
        <v>623</v>
      </c>
      <c r="D248" s="105">
        <v>520</v>
      </c>
      <c r="E248" s="105">
        <v>520</v>
      </c>
      <c r="F248" s="105">
        <v>520</v>
      </c>
    </row>
    <row r="249" spans="1:6" ht="36">
      <c r="A249" s="8" t="s">
        <v>909</v>
      </c>
      <c r="B249" s="9"/>
      <c r="C249" s="16" t="s">
        <v>908</v>
      </c>
      <c r="D249" s="105">
        <f t="shared" ref="D249:F251" si="53">D250</f>
        <v>10000</v>
      </c>
      <c r="E249" s="105">
        <f t="shared" si="53"/>
        <v>0</v>
      </c>
      <c r="F249" s="105">
        <f t="shared" si="53"/>
        <v>0</v>
      </c>
    </row>
    <row r="250" spans="1:6" ht="24">
      <c r="A250" s="8" t="s">
        <v>910</v>
      </c>
      <c r="B250" s="9"/>
      <c r="C250" s="16" t="s">
        <v>911</v>
      </c>
      <c r="D250" s="105">
        <f t="shared" si="53"/>
        <v>10000</v>
      </c>
      <c r="E250" s="105">
        <f t="shared" si="53"/>
        <v>0</v>
      </c>
      <c r="F250" s="105">
        <f t="shared" si="53"/>
        <v>0</v>
      </c>
    </row>
    <row r="251" spans="1:6" ht="36">
      <c r="A251" s="8" t="s">
        <v>910</v>
      </c>
      <c r="B251" s="21" t="s">
        <v>283</v>
      </c>
      <c r="C251" s="134" t="s">
        <v>646</v>
      </c>
      <c r="D251" s="105">
        <f t="shared" si="53"/>
        <v>10000</v>
      </c>
      <c r="E251" s="105">
        <f t="shared" si="53"/>
        <v>0</v>
      </c>
      <c r="F251" s="105">
        <f t="shared" si="53"/>
        <v>0</v>
      </c>
    </row>
    <row r="252" spans="1:6" ht="24">
      <c r="A252" s="8" t="s">
        <v>910</v>
      </c>
      <c r="B252" s="9">
        <v>612</v>
      </c>
      <c r="C252" s="16" t="s">
        <v>532</v>
      </c>
      <c r="D252" s="105">
        <v>10000</v>
      </c>
      <c r="E252" s="105">
        <v>0</v>
      </c>
      <c r="F252" s="105">
        <v>0</v>
      </c>
    </row>
    <row r="253" spans="1:6" ht="48">
      <c r="A253" s="75" t="s">
        <v>39</v>
      </c>
      <c r="B253" s="76"/>
      <c r="C253" s="95" t="s">
        <v>810</v>
      </c>
      <c r="D253" s="117">
        <f>D254+D262</f>
        <v>169784.90399999998</v>
      </c>
      <c r="E253" s="117">
        <f>E254+E262</f>
        <v>76769.820000000007</v>
      </c>
      <c r="F253" s="117">
        <f>F254+F262</f>
        <v>79664.587</v>
      </c>
    </row>
    <row r="254" spans="1:6" ht="36">
      <c r="A254" s="8" t="s">
        <v>40</v>
      </c>
      <c r="B254" s="9"/>
      <c r="C254" s="16" t="s">
        <v>518</v>
      </c>
      <c r="D254" s="105">
        <f>D255</f>
        <v>1111.067</v>
      </c>
      <c r="E254" s="105">
        <f>E255</f>
        <v>1158.8</v>
      </c>
      <c r="F254" s="105">
        <f>F255</f>
        <v>1208.6669999999999</v>
      </c>
    </row>
    <row r="255" spans="1:6" ht="36">
      <c r="A255" s="8" t="s">
        <v>42</v>
      </c>
      <c r="B255" s="9"/>
      <c r="C255" s="16" t="s">
        <v>738</v>
      </c>
      <c r="D255" s="105">
        <f>D259+D256</f>
        <v>1111.067</v>
      </c>
      <c r="E255" s="105">
        <f>E259+E256</f>
        <v>1158.8</v>
      </c>
      <c r="F255" s="105">
        <f>F259+F256</f>
        <v>1208.6669999999999</v>
      </c>
    </row>
    <row r="256" spans="1:6" ht="36">
      <c r="A256" s="8" t="s">
        <v>595</v>
      </c>
      <c r="B256" s="9"/>
      <c r="C256" s="16" t="s">
        <v>739</v>
      </c>
      <c r="D256" s="105">
        <f t="shared" ref="D256:F257" si="54">D257</f>
        <v>833.3</v>
      </c>
      <c r="E256" s="105">
        <f t="shared" si="54"/>
        <v>869.1</v>
      </c>
      <c r="F256" s="105">
        <f t="shared" si="54"/>
        <v>906.5</v>
      </c>
    </row>
    <row r="257" spans="1:6" ht="36">
      <c r="A257" s="8" t="s">
        <v>595</v>
      </c>
      <c r="B257" s="18" t="s">
        <v>243</v>
      </c>
      <c r="C257" s="134" t="s">
        <v>694</v>
      </c>
      <c r="D257" s="105">
        <f t="shared" si="54"/>
        <v>833.3</v>
      </c>
      <c r="E257" s="105">
        <f t="shared" si="54"/>
        <v>869.1</v>
      </c>
      <c r="F257" s="105">
        <f t="shared" si="54"/>
        <v>906.5</v>
      </c>
    </row>
    <row r="258" spans="1:6">
      <c r="A258" s="8" t="s">
        <v>595</v>
      </c>
      <c r="B258" s="9" t="s">
        <v>245</v>
      </c>
      <c r="C258" s="16" t="s">
        <v>664</v>
      </c>
      <c r="D258" s="105">
        <v>833.3</v>
      </c>
      <c r="E258" s="105">
        <v>869.1</v>
      </c>
      <c r="F258" s="105">
        <v>906.5</v>
      </c>
    </row>
    <row r="259" spans="1:6" ht="36">
      <c r="A259" s="8" t="s">
        <v>436</v>
      </c>
      <c r="B259" s="9"/>
      <c r="C259" s="16" t="s">
        <v>254</v>
      </c>
      <c r="D259" s="105">
        <f t="shared" ref="D259:F260" si="55">D260</f>
        <v>277.767</v>
      </c>
      <c r="E259" s="105">
        <f t="shared" si="55"/>
        <v>289.7</v>
      </c>
      <c r="F259" s="105">
        <f t="shared" si="55"/>
        <v>302.16699999999997</v>
      </c>
    </row>
    <row r="260" spans="1:6" ht="36">
      <c r="A260" s="8" t="s">
        <v>436</v>
      </c>
      <c r="B260" s="18" t="s">
        <v>243</v>
      </c>
      <c r="C260" s="134" t="s">
        <v>694</v>
      </c>
      <c r="D260" s="105">
        <f t="shared" si="55"/>
        <v>277.767</v>
      </c>
      <c r="E260" s="105">
        <f t="shared" si="55"/>
        <v>289.7</v>
      </c>
      <c r="F260" s="105">
        <f t="shared" si="55"/>
        <v>302.16699999999997</v>
      </c>
    </row>
    <row r="261" spans="1:6">
      <c r="A261" s="8" t="s">
        <v>436</v>
      </c>
      <c r="B261" s="9" t="s">
        <v>245</v>
      </c>
      <c r="C261" s="16" t="s">
        <v>645</v>
      </c>
      <c r="D261" s="105">
        <v>277.767</v>
      </c>
      <c r="E261" s="105">
        <v>289.7</v>
      </c>
      <c r="F261" s="105">
        <v>302.16699999999997</v>
      </c>
    </row>
    <row r="262" spans="1:6" ht="36">
      <c r="A262" s="8" t="s">
        <v>372</v>
      </c>
      <c r="B262" s="9"/>
      <c r="C262" s="16" t="s">
        <v>740</v>
      </c>
      <c r="D262" s="124">
        <f>D263+D270+D277</f>
        <v>168673.83699999997</v>
      </c>
      <c r="E262" s="124">
        <f>E263+E270+E277</f>
        <v>75611.02</v>
      </c>
      <c r="F262" s="105">
        <f>F263+F270+F277</f>
        <v>78455.92</v>
      </c>
    </row>
    <row r="263" spans="1:6" ht="36">
      <c r="A263" s="8" t="s">
        <v>370</v>
      </c>
      <c r="B263" s="9"/>
      <c r="C263" s="16" t="s">
        <v>742</v>
      </c>
      <c r="D263" s="124">
        <f>D264+D267</f>
        <v>8646.5609999999997</v>
      </c>
      <c r="E263" s="124">
        <f>E264+E267</f>
        <v>8353.77</v>
      </c>
      <c r="F263" s="105">
        <f>F264+F267</f>
        <v>8688.67</v>
      </c>
    </row>
    <row r="264" spans="1:6" ht="60">
      <c r="A264" s="20" t="s">
        <v>371</v>
      </c>
      <c r="B264" s="139"/>
      <c r="C264" s="140" t="s">
        <v>198</v>
      </c>
      <c r="D264" s="124">
        <f t="shared" ref="D264:F265" si="56">D265</f>
        <v>7922.6</v>
      </c>
      <c r="E264" s="124">
        <f t="shared" si="56"/>
        <v>8239.5</v>
      </c>
      <c r="F264" s="105">
        <f t="shared" si="56"/>
        <v>8569.1</v>
      </c>
    </row>
    <row r="265" spans="1:6" ht="36">
      <c r="A265" s="20" t="s">
        <v>371</v>
      </c>
      <c r="B265" s="18" t="s">
        <v>243</v>
      </c>
      <c r="C265" s="134" t="s">
        <v>694</v>
      </c>
      <c r="D265" s="124">
        <f>D266</f>
        <v>7922.6</v>
      </c>
      <c r="E265" s="124">
        <f t="shared" si="56"/>
        <v>8239.5</v>
      </c>
      <c r="F265" s="105">
        <f t="shared" si="56"/>
        <v>8569.1</v>
      </c>
    </row>
    <row r="266" spans="1:6" ht="24">
      <c r="A266" s="20" t="s">
        <v>371</v>
      </c>
      <c r="B266" s="9" t="s">
        <v>245</v>
      </c>
      <c r="C266" s="16" t="s">
        <v>645</v>
      </c>
      <c r="D266" s="124">
        <v>7922.6</v>
      </c>
      <c r="E266" s="124">
        <v>8239.5</v>
      </c>
      <c r="F266" s="105">
        <v>8569.1</v>
      </c>
    </row>
    <row r="267" spans="1:6" ht="48">
      <c r="A267" s="20" t="s">
        <v>743</v>
      </c>
      <c r="B267" s="9"/>
      <c r="C267" s="16" t="s">
        <v>741</v>
      </c>
      <c r="D267" s="124">
        <f t="shared" ref="D267:F268" si="57">D268</f>
        <v>723.96100000000001</v>
      </c>
      <c r="E267" s="124">
        <f t="shared" si="57"/>
        <v>114.27</v>
      </c>
      <c r="F267" s="105">
        <f t="shared" si="57"/>
        <v>119.57</v>
      </c>
    </row>
    <row r="268" spans="1:6" ht="36">
      <c r="A268" s="20" t="s">
        <v>743</v>
      </c>
      <c r="B268" s="18" t="s">
        <v>243</v>
      </c>
      <c r="C268" s="134" t="s">
        <v>694</v>
      </c>
      <c r="D268" s="124">
        <f t="shared" si="57"/>
        <v>723.96100000000001</v>
      </c>
      <c r="E268" s="124">
        <f t="shared" si="57"/>
        <v>114.27</v>
      </c>
      <c r="F268" s="105">
        <f t="shared" si="57"/>
        <v>119.57</v>
      </c>
    </row>
    <row r="269" spans="1:6" ht="24">
      <c r="A269" s="20" t="s">
        <v>743</v>
      </c>
      <c r="B269" s="9" t="s">
        <v>245</v>
      </c>
      <c r="C269" s="16" t="s">
        <v>645</v>
      </c>
      <c r="D269" s="124">
        <v>723.96100000000001</v>
      </c>
      <c r="E269" s="124">
        <v>114.27</v>
      </c>
      <c r="F269" s="105">
        <v>119.57</v>
      </c>
    </row>
    <row r="270" spans="1:6" ht="48">
      <c r="A270" s="20" t="s">
        <v>89</v>
      </c>
      <c r="B270" s="9"/>
      <c r="C270" s="16" t="s">
        <v>748</v>
      </c>
      <c r="D270" s="124">
        <f>D271+D274</f>
        <v>6698.375</v>
      </c>
      <c r="E270" s="124">
        <f>E271+E274</f>
        <v>2523.5</v>
      </c>
      <c r="F270" s="105">
        <f>F271+F274</f>
        <v>2528.75</v>
      </c>
    </row>
    <row r="271" spans="1:6" ht="60">
      <c r="A271" s="84" t="s">
        <v>814</v>
      </c>
      <c r="B271" s="9"/>
      <c r="C271" s="16" t="s">
        <v>744</v>
      </c>
      <c r="D271" s="124">
        <f t="shared" ref="D271:F272" si="58">D272</f>
        <v>5358.7</v>
      </c>
      <c r="E271" s="124">
        <f t="shared" si="58"/>
        <v>2018.8</v>
      </c>
      <c r="F271" s="105">
        <f t="shared" si="58"/>
        <v>2023</v>
      </c>
    </row>
    <row r="272" spans="1:6" ht="36">
      <c r="A272" s="84" t="s">
        <v>814</v>
      </c>
      <c r="B272" s="18" t="s">
        <v>243</v>
      </c>
      <c r="C272" s="134" t="s">
        <v>694</v>
      </c>
      <c r="D272" s="124">
        <f t="shared" si="58"/>
        <v>5358.7</v>
      </c>
      <c r="E272" s="124">
        <f t="shared" si="58"/>
        <v>2018.8</v>
      </c>
      <c r="F272" s="105">
        <v>2023</v>
      </c>
    </row>
    <row r="273" spans="1:6" ht="24">
      <c r="A273" s="84" t="s">
        <v>814</v>
      </c>
      <c r="B273" s="9" t="s">
        <v>245</v>
      </c>
      <c r="C273" s="16" t="s">
        <v>645</v>
      </c>
      <c r="D273" s="124">
        <v>5358.7</v>
      </c>
      <c r="E273" s="124">
        <v>2018.8</v>
      </c>
      <c r="F273" s="105">
        <v>2023</v>
      </c>
    </row>
    <row r="274" spans="1:6" ht="72">
      <c r="A274" s="20" t="s">
        <v>815</v>
      </c>
      <c r="B274" s="9"/>
      <c r="C274" s="16" t="s">
        <v>745</v>
      </c>
      <c r="D274" s="124">
        <f t="shared" ref="D274:F275" si="59">D275</f>
        <v>1339.675</v>
      </c>
      <c r="E274" s="124">
        <f t="shared" si="59"/>
        <v>504.7</v>
      </c>
      <c r="F274" s="105">
        <f t="shared" si="59"/>
        <v>505.75</v>
      </c>
    </row>
    <row r="275" spans="1:6" ht="36">
      <c r="A275" s="20" t="s">
        <v>815</v>
      </c>
      <c r="B275" s="18" t="s">
        <v>243</v>
      </c>
      <c r="C275" s="134" t="s">
        <v>694</v>
      </c>
      <c r="D275" s="124">
        <f t="shared" si="59"/>
        <v>1339.675</v>
      </c>
      <c r="E275" s="124">
        <f t="shared" si="59"/>
        <v>504.7</v>
      </c>
      <c r="F275" s="105">
        <f t="shared" si="59"/>
        <v>505.75</v>
      </c>
    </row>
    <row r="276" spans="1:6" ht="24">
      <c r="A276" s="20" t="s">
        <v>815</v>
      </c>
      <c r="B276" s="9" t="s">
        <v>245</v>
      </c>
      <c r="C276" s="16" t="s">
        <v>645</v>
      </c>
      <c r="D276" s="124">
        <v>1339.675</v>
      </c>
      <c r="E276" s="124">
        <v>504.7</v>
      </c>
      <c r="F276" s="105">
        <v>505.75</v>
      </c>
    </row>
    <row r="277" spans="1:6" ht="36">
      <c r="A277" s="84" t="s">
        <v>665</v>
      </c>
      <c r="B277" s="9"/>
      <c r="C277" s="16" t="s">
        <v>749</v>
      </c>
      <c r="D277" s="124">
        <f>D281+D284+D290+D293+D278+D299+D302+D287+D296</f>
        <v>153328.90099999998</v>
      </c>
      <c r="E277" s="124">
        <f>E281+E284+E290+E293+E278</f>
        <v>64733.75</v>
      </c>
      <c r="F277" s="105">
        <f>F281+F284+F290+F293</f>
        <v>67238.5</v>
      </c>
    </row>
    <row r="278" spans="1:6" ht="84">
      <c r="A278" s="84" t="s">
        <v>884</v>
      </c>
      <c r="B278" s="9"/>
      <c r="C278" s="16" t="s">
        <v>883</v>
      </c>
      <c r="D278" s="124">
        <f t="shared" ref="D278:F279" si="60">D279</f>
        <v>620.71799999999996</v>
      </c>
      <c r="E278" s="124">
        <f t="shared" si="60"/>
        <v>0</v>
      </c>
      <c r="F278" s="105">
        <f t="shared" si="60"/>
        <v>0</v>
      </c>
    </row>
    <row r="279" spans="1:6" ht="36">
      <c r="A279" s="84" t="s">
        <v>884</v>
      </c>
      <c r="B279" s="18" t="s">
        <v>243</v>
      </c>
      <c r="C279" s="134" t="s">
        <v>694</v>
      </c>
      <c r="D279" s="124">
        <f t="shared" si="60"/>
        <v>620.71799999999996</v>
      </c>
      <c r="E279" s="124">
        <f t="shared" si="60"/>
        <v>0</v>
      </c>
      <c r="F279" s="105">
        <f t="shared" si="60"/>
        <v>0</v>
      </c>
    </row>
    <row r="280" spans="1:6" ht="24">
      <c r="A280" s="84" t="s">
        <v>884</v>
      </c>
      <c r="B280" s="9" t="s">
        <v>245</v>
      </c>
      <c r="C280" s="16" t="s">
        <v>645</v>
      </c>
      <c r="D280" s="124">
        <v>620.71799999999996</v>
      </c>
      <c r="E280" s="124">
        <v>0</v>
      </c>
      <c r="F280" s="105">
        <v>0</v>
      </c>
    </row>
    <row r="281" spans="1:6" ht="60">
      <c r="A281" s="84" t="s">
        <v>750</v>
      </c>
      <c r="B281" s="9"/>
      <c r="C281" s="16" t="s">
        <v>746</v>
      </c>
      <c r="D281" s="124">
        <f t="shared" ref="D281:F282" si="61">D282</f>
        <v>11834.2</v>
      </c>
      <c r="E281" s="124">
        <f t="shared" si="61"/>
        <v>5398.9</v>
      </c>
      <c r="F281" s="105">
        <f t="shared" si="61"/>
        <v>5578.2</v>
      </c>
    </row>
    <row r="282" spans="1:6" ht="36">
      <c r="A282" s="84" t="s">
        <v>750</v>
      </c>
      <c r="B282" s="18" t="s">
        <v>243</v>
      </c>
      <c r="C282" s="134" t="s">
        <v>694</v>
      </c>
      <c r="D282" s="105">
        <f t="shared" si="61"/>
        <v>11834.2</v>
      </c>
      <c r="E282" s="105">
        <f t="shared" si="61"/>
        <v>5398.9</v>
      </c>
      <c r="F282" s="105">
        <f t="shared" si="61"/>
        <v>5578.2</v>
      </c>
    </row>
    <row r="283" spans="1:6" ht="24">
      <c r="A283" s="84" t="s">
        <v>750</v>
      </c>
      <c r="B283" s="9" t="s">
        <v>245</v>
      </c>
      <c r="C283" s="16" t="s">
        <v>645</v>
      </c>
      <c r="D283" s="105">
        <v>11834.2</v>
      </c>
      <c r="E283" s="105">
        <v>5398.9</v>
      </c>
      <c r="F283" s="105">
        <v>5578.2</v>
      </c>
    </row>
    <row r="284" spans="1:6" ht="60">
      <c r="A284" s="84" t="s">
        <v>751</v>
      </c>
      <c r="B284" s="9"/>
      <c r="C284" s="16" t="s">
        <v>747</v>
      </c>
      <c r="D284" s="105">
        <f t="shared" ref="D284:F285" si="62">D285</f>
        <v>2958.55</v>
      </c>
      <c r="E284" s="105">
        <f t="shared" si="62"/>
        <v>1349.7249999999999</v>
      </c>
      <c r="F284" s="105">
        <f t="shared" si="62"/>
        <v>1394.55</v>
      </c>
    </row>
    <row r="285" spans="1:6" ht="36">
      <c r="A285" s="84" t="s">
        <v>751</v>
      </c>
      <c r="B285" s="18" t="s">
        <v>243</v>
      </c>
      <c r="C285" s="134" t="s">
        <v>694</v>
      </c>
      <c r="D285" s="105">
        <f t="shared" si="62"/>
        <v>2958.55</v>
      </c>
      <c r="E285" s="105">
        <f t="shared" si="62"/>
        <v>1349.7249999999999</v>
      </c>
      <c r="F285" s="105">
        <f t="shared" si="62"/>
        <v>1394.55</v>
      </c>
    </row>
    <row r="286" spans="1:6" ht="24">
      <c r="A286" s="84" t="s">
        <v>751</v>
      </c>
      <c r="B286" s="9" t="s">
        <v>245</v>
      </c>
      <c r="C286" s="16" t="s">
        <v>645</v>
      </c>
      <c r="D286" s="105">
        <v>2958.55</v>
      </c>
      <c r="E286" s="105">
        <v>1349.7249999999999</v>
      </c>
      <c r="F286" s="105">
        <v>1394.55</v>
      </c>
    </row>
    <row r="287" spans="1:6" ht="72">
      <c r="A287" s="84" t="s">
        <v>918</v>
      </c>
      <c r="B287" s="9"/>
      <c r="C287" s="16" t="s">
        <v>919</v>
      </c>
      <c r="D287" s="105">
        <f t="shared" ref="D287:F288" si="63">D288</f>
        <v>411.40800000000002</v>
      </c>
      <c r="E287" s="105">
        <f t="shared" si="63"/>
        <v>0</v>
      </c>
      <c r="F287" s="105">
        <f t="shared" si="63"/>
        <v>0</v>
      </c>
    </row>
    <row r="288" spans="1:6" ht="36">
      <c r="A288" s="84" t="s">
        <v>918</v>
      </c>
      <c r="B288" s="18" t="s">
        <v>243</v>
      </c>
      <c r="C288" s="134" t="s">
        <v>694</v>
      </c>
      <c r="D288" s="105">
        <f t="shared" si="63"/>
        <v>411.40800000000002</v>
      </c>
      <c r="E288" s="105">
        <f t="shared" si="63"/>
        <v>0</v>
      </c>
      <c r="F288" s="105">
        <f t="shared" si="63"/>
        <v>0</v>
      </c>
    </row>
    <row r="289" spans="1:6" ht="24">
      <c r="A289" s="84" t="s">
        <v>918</v>
      </c>
      <c r="B289" s="9" t="s">
        <v>245</v>
      </c>
      <c r="C289" s="16" t="s">
        <v>645</v>
      </c>
      <c r="D289" s="105">
        <v>411.40800000000002</v>
      </c>
      <c r="E289" s="105">
        <v>0</v>
      </c>
      <c r="F289" s="105">
        <v>0</v>
      </c>
    </row>
    <row r="290" spans="1:6" ht="36">
      <c r="A290" s="84" t="s">
        <v>752</v>
      </c>
      <c r="B290" s="9"/>
      <c r="C290" s="16" t="s">
        <v>754</v>
      </c>
      <c r="D290" s="105">
        <f t="shared" ref="D290:F291" si="64">D291</f>
        <v>101222.9</v>
      </c>
      <c r="E290" s="105">
        <f t="shared" si="64"/>
        <v>46388.1</v>
      </c>
      <c r="F290" s="105">
        <f t="shared" si="64"/>
        <v>48212.6</v>
      </c>
    </row>
    <row r="291" spans="1:6" ht="36">
      <c r="A291" s="84" t="s">
        <v>752</v>
      </c>
      <c r="B291" s="18" t="s">
        <v>243</v>
      </c>
      <c r="C291" s="134" t="s">
        <v>694</v>
      </c>
      <c r="D291" s="105">
        <f t="shared" si="64"/>
        <v>101222.9</v>
      </c>
      <c r="E291" s="105">
        <f t="shared" si="64"/>
        <v>46388.1</v>
      </c>
      <c r="F291" s="105">
        <f t="shared" si="64"/>
        <v>48212.6</v>
      </c>
    </row>
    <row r="292" spans="1:6" ht="24">
      <c r="A292" s="84" t="s">
        <v>752</v>
      </c>
      <c r="B292" s="9" t="s">
        <v>245</v>
      </c>
      <c r="C292" s="16" t="s">
        <v>645</v>
      </c>
      <c r="D292" s="105">
        <v>101222.9</v>
      </c>
      <c r="E292" s="105">
        <v>46388.1</v>
      </c>
      <c r="F292" s="105">
        <v>48212.6</v>
      </c>
    </row>
    <row r="293" spans="1:6" ht="15.75" customHeight="1">
      <c r="A293" s="84" t="s">
        <v>753</v>
      </c>
      <c r="B293" s="9"/>
      <c r="C293" s="16" t="s">
        <v>761</v>
      </c>
      <c r="D293" s="105">
        <f t="shared" ref="D293:F294" si="65">D294</f>
        <v>25305.724999999999</v>
      </c>
      <c r="E293" s="105">
        <f t="shared" si="65"/>
        <v>11597.025</v>
      </c>
      <c r="F293" s="105">
        <f t="shared" si="65"/>
        <v>12053.15</v>
      </c>
    </row>
    <row r="294" spans="1:6" ht="36">
      <c r="A294" s="84" t="s">
        <v>753</v>
      </c>
      <c r="B294" s="18" t="s">
        <v>243</v>
      </c>
      <c r="C294" s="134" t="s">
        <v>694</v>
      </c>
      <c r="D294" s="105">
        <f t="shared" si="65"/>
        <v>25305.724999999999</v>
      </c>
      <c r="E294" s="105">
        <f t="shared" si="65"/>
        <v>11597.025</v>
      </c>
      <c r="F294" s="105">
        <f t="shared" si="65"/>
        <v>12053.15</v>
      </c>
    </row>
    <row r="295" spans="1:6" ht="24">
      <c r="A295" s="84" t="s">
        <v>753</v>
      </c>
      <c r="B295" s="9" t="s">
        <v>245</v>
      </c>
      <c r="C295" s="16" t="s">
        <v>645</v>
      </c>
      <c r="D295" s="105">
        <v>25305.724999999999</v>
      </c>
      <c r="E295" s="105">
        <v>11597.025</v>
      </c>
      <c r="F295" s="105">
        <v>12053.15</v>
      </c>
    </row>
    <row r="296" spans="1:6" ht="15" customHeight="1">
      <c r="A296" s="84" t="s">
        <v>916</v>
      </c>
      <c r="B296" s="9"/>
      <c r="C296" s="16" t="s">
        <v>917</v>
      </c>
      <c r="D296" s="105">
        <f t="shared" ref="D296:F297" si="66">D297</f>
        <v>2560.4639999999999</v>
      </c>
      <c r="E296" s="105">
        <f t="shared" si="66"/>
        <v>0</v>
      </c>
      <c r="F296" s="105">
        <f t="shared" si="66"/>
        <v>0</v>
      </c>
    </row>
    <row r="297" spans="1:6" ht="36">
      <c r="A297" s="84" t="s">
        <v>916</v>
      </c>
      <c r="B297" s="18" t="s">
        <v>243</v>
      </c>
      <c r="C297" s="134" t="s">
        <v>694</v>
      </c>
      <c r="D297" s="105">
        <f t="shared" si="66"/>
        <v>2560.4639999999999</v>
      </c>
      <c r="E297" s="105">
        <f t="shared" si="66"/>
        <v>0</v>
      </c>
      <c r="F297" s="105">
        <f t="shared" si="66"/>
        <v>0</v>
      </c>
    </row>
    <row r="298" spans="1:6" ht="24">
      <c r="A298" s="84" t="s">
        <v>916</v>
      </c>
      <c r="B298" s="9" t="s">
        <v>245</v>
      </c>
      <c r="C298" s="16" t="s">
        <v>645</v>
      </c>
      <c r="D298" s="105">
        <v>2560.4639999999999</v>
      </c>
      <c r="E298" s="105">
        <v>0</v>
      </c>
      <c r="F298" s="105">
        <v>0</v>
      </c>
    </row>
    <row r="299" spans="1:6" ht="15" customHeight="1">
      <c r="A299" s="84" t="s">
        <v>882</v>
      </c>
      <c r="B299" s="9"/>
      <c r="C299" s="144" t="s">
        <v>907</v>
      </c>
      <c r="D299" s="105">
        <f t="shared" ref="D299:F300" si="67">D300</f>
        <v>2613.8380000000002</v>
      </c>
      <c r="E299" s="105">
        <f t="shared" si="67"/>
        <v>0</v>
      </c>
      <c r="F299" s="105">
        <f t="shared" si="67"/>
        <v>0</v>
      </c>
    </row>
    <row r="300" spans="1:6" ht="36">
      <c r="A300" s="84" t="s">
        <v>882</v>
      </c>
      <c r="B300" s="18" t="s">
        <v>243</v>
      </c>
      <c r="C300" s="134" t="s">
        <v>694</v>
      </c>
      <c r="D300" s="105">
        <f t="shared" si="67"/>
        <v>2613.8380000000002</v>
      </c>
      <c r="E300" s="105">
        <f t="shared" si="67"/>
        <v>0</v>
      </c>
      <c r="F300" s="105">
        <f t="shared" si="67"/>
        <v>0</v>
      </c>
    </row>
    <row r="301" spans="1:6" ht="30" customHeight="1">
      <c r="A301" s="84" t="s">
        <v>882</v>
      </c>
      <c r="B301" s="9" t="s">
        <v>245</v>
      </c>
      <c r="C301" s="16" t="s">
        <v>645</v>
      </c>
      <c r="D301" s="105">
        <v>2613.8380000000002</v>
      </c>
      <c r="E301" s="105">
        <v>0</v>
      </c>
      <c r="F301" s="105">
        <v>0</v>
      </c>
    </row>
    <row r="302" spans="1:6" ht="11.25" customHeight="1">
      <c r="A302" s="84" t="s">
        <v>885</v>
      </c>
      <c r="B302" s="9"/>
      <c r="C302" s="16" t="s">
        <v>886</v>
      </c>
      <c r="D302" s="105">
        <f t="shared" ref="D302:F303" si="68">D303</f>
        <v>5801.098</v>
      </c>
      <c r="E302" s="105">
        <f t="shared" si="68"/>
        <v>0</v>
      </c>
      <c r="F302" s="105">
        <f t="shared" si="68"/>
        <v>0</v>
      </c>
    </row>
    <row r="303" spans="1:6" ht="36">
      <c r="A303" s="84" t="s">
        <v>885</v>
      </c>
      <c r="B303" s="18" t="s">
        <v>243</v>
      </c>
      <c r="C303" s="134" t="s">
        <v>694</v>
      </c>
      <c r="D303" s="105">
        <f t="shared" si="68"/>
        <v>5801.098</v>
      </c>
      <c r="E303" s="105">
        <f t="shared" si="68"/>
        <v>0</v>
      </c>
      <c r="F303" s="105">
        <f t="shared" si="68"/>
        <v>0</v>
      </c>
    </row>
    <row r="304" spans="1:6" ht="24">
      <c r="A304" s="84" t="s">
        <v>885</v>
      </c>
      <c r="B304" s="9" t="s">
        <v>245</v>
      </c>
      <c r="C304" s="16" t="s">
        <v>645</v>
      </c>
      <c r="D304" s="105">
        <v>5801.098</v>
      </c>
      <c r="E304" s="105">
        <v>0</v>
      </c>
      <c r="F304" s="105">
        <v>0</v>
      </c>
    </row>
    <row r="305" spans="1:6" ht="24">
      <c r="A305" s="75" t="s">
        <v>407</v>
      </c>
      <c r="B305" s="76"/>
      <c r="C305" s="95" t="s">
        <v>776</v>
      </c>
      <c r="D305" s="117">
        <f>D306+D314</f>
        <v>3600</v>
      </c>
      <c r="E305" s="117">
        <f>E306+E314</f>
        <v>3000</v>
      </c>
      <c r="F305" s="117">
        <f>F306+F314</f>
        <v>3000</v>
      </c>
    </row>
    <row r="306" spans="1:6" ht="24">
      <c r="A306" s="8" t="s">
        <v>408</v>
      </c>
      <c r="B306" s="9"/>
      <c r="C306" s="16" t="s">
        <v>200</v>
      </c>
      <c r="D306" s="105">
        <f>D308+D312</f>
        <v>1800</v>
      </c>
      <c r="E306" s="105">
        <f>E308+E312</f>
        <v>1800</v>
      </c>
      <c r="F306" s="105">
        <f>F308+F312</f>
        <v>1800</v>
      </c>
    </row>
    <row r="307" spans="1:6" ht="72">
      <c r="A307" s="8" t="s">
        <v>409</v>
      </c>
      <c r="B307" s="9"/>
      <c r="C307" s="16" t="s">
        <v>201</v>
      </c>
      <c r="D307" s="105">
        <f>D308+D311</f>
        <v>1800</v>
      </c>
      <c r="E307" s="105">
        <f>E308+E311</f>
        <v>1800</v>
      </c>
      <c r="F307" s="105">
        <f>F308+F311</f>
        <v>1800</v>
      </c>
    </row>
    <row r="308" spans="1:6" ht="108">
      <c r="A308" s="8" t="s">
        <v>501</v>
      </c>
      <c r="B308" s="9"/>
      <c r="C308" s="16" t="s">
        <v>116</v>
      </c>
      <c r="D308" s="105">
        <f t="shared" ref="D308:F309" si="69">D309</f>
        <v>800</v>
      </c>
      <c r="E308" s="105">
        <f t="shared" si="69"/>
        <v>800</v>
      </c>
      <c r="F308" s="105">
        <f t="shared" si="69"/>
        <v>800</v>
      </c>
    </row>
    <row r="309" spans="1:6" ht="36">
      <c r="A309" s="8" t="s">
        <v>501</v>
      </c>
      <c r="B309" s="18" t="s">
        <v>243</v>
      </c>
      <c r="C309" s="134" t="s">
        <v>694</v>
      </c>
      <c r="D309" s="105">
        <f t="shared" si="69"/>
        <v>800</v>
      </c>
      <c r="E309" s="105">
        <f t="shared" si="69"/>
        <v>800</v>
      </c>
      <c r="F309" s="105">
        <f t="shared" si="69"/>
        <v>800</v>
      </c>
    </row>
    <row r="310" spans="1:6">
      <c r="A310" s="8" t="s">
        <v>501</v>
      </c>
      <c r="B310" s="9" t="s">
        <v>245</v>
      </c>
      <c r="C310" s="16" t="s">
        <v>645</v>
      </c>
      <c r="D310" s="105">
        <v>800</v>
      </c>
      <c r="E310" s="105">
        <v>800</v>
      </c>
      <c r="F310" s="105">
        <v>800</v>
      </c>
    </row>
    <row r="311" spans="1:6" ht="60">
      <c r="A311" s="8" t="s">
        <v>502</v>
      </c>
      <c r="B311" s="9"/>
      <c r="C311" s="16" t="s">
        <v>312</v>
      </c>
      <c r="D311" s="105">
        <f t="shared" ref="D311:F312" si="70">D312</f>
        <v>1000</v>
      </c>
      <c r="E311" s="105">
        <f t="shared" si="70"/>
        <v>1000</v>
      </c>
      <c r="F311" s="105">
        <f t="shared" si="70"/>
        <v>1000</v>
      </c>
    </row>
    <row r="312" spans="1:6" ht="72">
      <c r="A312" s="8" t="s">
        <v>502</v>
      </c>
      <c r="B312" s="18" t="s">
        <v>545</v>
      </c>
      <c r="C312" s="134" t="s">
        <v>546</v>
      </c>
      <c r="D312" s="105">
        <f t="shared" si="70"/>
        <v>1000</v>
      </c>
      <c r="E312" s="105">
        <f t="shared" si="70"/>
        <v>1000</v>
      </c>
      <c r="F312" s="105">
        <f t="shared" si="70"/>
        <v>1000</v>
      </c>
    </row>
    <row r="313" spans="1:6" ht="36">
      <c r="A313" s="8" t="s">
        <v>502</v>
      </c>
      <c r="B313" s="89">
        <v>123</v>
      </c>
      <c r="C313" s="144" t="s">
        <v>823</v>
      </c>
      <c r="D313" s="105">
        <v>1000</v>
      </c>
      <c r="E313" s="105">
        <v>1000</v>
      </c>
      <c r="F313" s="105">
        <v>1000</v>
      </c>
    </row>
    <row r="314" spans="1:6" ht="36">
      <c r="A314" s="8" t="s">
        <v>410</v>
      </c>
      <c r="B314" s="9"/>
      <c r="C314" s="16" t="s">
        <v>777</v>
      </c>
      <c r="D314" s="105">
        <f>D315+D322</f>
        <v>1800</v>
      </c>
      <c r="E314" s="105">
        <f>E315</f>
        <v>1200</v>
      </c>
      <c r="F314" s="105">
        <f>F315</f>
        <v>1200</v>
      </c>
    </row>
    <row r="315" spans="1:6" ht="36">
      <c r="A315" s="8" t="s">
        <v>522</v>
      </c>
      <c r="B315" s="9"/>
      <c r="C315" s="16" t="s">
        <v>117</v>
      </c>
      <c r="D315" s="105">
        <f>D316+D319</f>
        <v>1122.7180000000001</v>
      </c>
      <c r="E315" s="105">
        <f>E316+E319</f>
        <v>1200</v>
      </c>
      <c r="F315" s="105">
        <f>F316+F319</f>
        <v>1200</v>
      </c>
    </row>
    <row r="316" spans="1:6" ht="72">
      <c r="A316" s="8" t="s">
        <v>503</v>
      </c>
      <c r="B316" s="9"/>
      <c r="C316" s="16" t="s">
        <v>118</v>
      </c>
      <c r="D316" s="105">
        <f t="shared" ref="D316:F317" si="71">D317</f>
        <v>1050</v>
      </c>
      <c r="E316" s="105">
        <f t="shared" si="71"/>
        <v>1050</v>
      </c>
      <c r="F316" s="105">
        <f t="shared" si="71"/>
        <v>1050</v>
      </c>
    </row>
    <row r="317" spans="1:6" ht="36">
      <c r="A317" s="8" t="s">
        <v>503</v>
      </c>
      <c r="B317" s="21" t="s">
        <v>283</v>
      </c>
      <c r="C317" s="134" t="s">
        <v>646</v>
      </c>
      <c r="D317" s="105">
        <f t="shared" si="71"/>
        <v>1050</v>
      </c>
      <c r="E317" s="105">
        <f t="shared" si="71"/>
        <v>1050</v>
      </c>
      <c r="F317" s="105">
        <f t="shared" si="71"/>
        <v>1050</v>
      </c>
    </row>
    <row r="318" spans="1:6" ht="24">
      <c r="A318" s="8" t="s">
        <v>503</v>
      </c>
      <c r="B318" s="9">
        <v>612</v>
      </c>
      <c r="C318" s="16" t="s">
        <v>532</v>
      </c>
      <c r="D318" s="105">
        <v>1050</v>
      </c>
      <c r="E318" s="105">
        <v>1050</v>
      </c>
      <c r="F318" s="105">
        <v>1050</v>
      </c>
    </row>
    <row r="319" spans="1:6" ht="36">
      <c r="A319" s="8" t="s">
        <v>504</v>
      </c>
      <c r="B319" s="9"/>
      <c r="C319" s="16" t="s">
        <v>333</v>
      </c>
      <c r="D319" s="105">
        <f t="shared" ref="D319:F320" si="72">D320</f>
        <v>72.718000000000004</v>
      </c>
      <c r="E319" s="105">
        <f t="shared" si="72"/>
        <v>150</v>
      </c>
      <c r="F319" s="105">
        <f t="shared" si="72"/>
        <v>150</v>
      </c>
    </row>
    <row r="320" spans="1:6" ht="36">
      <c r="A320" s="8" t="s">
        <v>504</v>
      </c>
      <c r="B320" s="18" t="s">
        <v>243</v>
      </c>
      <c r="C320" s="134" t="s">
        <v>694</v>
      </c>
      <c r="D320" s="105">
        <f t="shared" si="72"/>
        <v>72.718000000000004</v>
      </c>
      <c r="E320" s="105">
        <f t="shared" si="72"/>
        <v>150</v>
      </c>
      <c r="F320" s="105">
        <f t="shared" si="72"/>
        <v>150</v>
      </c>
    </row>
    <row r="321" spans="1:12">
      <c r="A321" s="8" t="s">
        <v>504</v>
      </c>
      <c r="B321" s="9" t="s">
        <v>245</v>
      </c>
      <c r="C321" s="16" t="s">
        <v>645</v>
      </c>
      <c r="D321" s="105">
        <v>72.718000000000004</v>
      </c>
      <c r="E321" s="105">
        <v>150</v>
      </c>
      <c r="F321" s="105">
        <v>150</v>
      </c>
    </row>
    <row r="322" spans="1:12" ht="24">
      <c r="A322" s="8" t="s">
        <v>812</v>
      </c>
      <c r="B322" s="9"/>
      <c r="C322" s="16" t="s">
        <v>813</v>
      </c>
      <c r="D322" s="105">
        <f>D323+D326</f>
        <v>677.28200000000004</v>
      </c>
      <c r="E322" s="105">
        <f>E323+E326</f>
        <v>0</v>
      </c>
      <c r="F322" s="105">
        <f>F323+F326</f>
        <v>0</v>
      </c>
    </row>
    <row r="323" spans="1:12" ht="72">
      <c r="A323" s="199" t="s">
        <v>956</v>
      </c>
      <c r="B323" s="8"/>
      <c r="C323" s="181" t="s">
        <v>955</v>
      </c>
      <c r="D323" s="105">
        <f>D324</f>
        <v>600</v>
      </c>
      <c r="E323" s="105">
        <f>E324</f>
        <v>0</v>
      </c>
      <c r="F323" s="105">
        <f>F324</f>
        <v>0</v>
      </c>
    </row>
    <row r="324" spans="1:12" ht="36">
      <c r="A324" s="199" t="s">
        <v>956</v>
      </c>
      <c r="B324" s="18" t="s">
        <v>283</v>
      </c>
      <c r="C324" s="134" t="s">
        <v>646</v>
      </c>
      <c r="D324" s="105">
        <f t="shared" ref="D324:F327" si="73">D325</f>
        <v>600</v>
      </c>
      <c r="E324" s="105">
        <f t="shared" si="73"/>
        <v>0</v>
      </c>
      <c r="F324" s="105">
        <f t="shared" si="73"/>
        <v>0</v>
      </c>
    </row>
    <row r="325" spans="1:12" ht="24">
      <c r="A325" s="199" t="s">
        <v>956</v>
      </c>
      <c r="B325" s="9">
        <v>612</v>
      </c>
      <c r="C325" s="16" t="s">
        <v>532</v>
      </c>
      <c r="D325" s="105">
        <v>600</v>
      </c>
      <c r="E325" s="105">
        <v>0</v>
      </c>
      <c r="F325" s="105">
        <v>0</v>
      </c>
    </row>
    <row r="326" spans="1:12" ht="72">
      <c r="A326" s="8" t="s">
        <v>923</v>
      </c>
      <c r="B326" s="9"/>
      <c r="C326" s="146" t="s">
        <v>926</v>
      </c>
      <c r="D326" s="105">
        <f t="shared" si="73"/>
        <v>77.281999999999996</v>
      </c>
      <c r="E326" s="105">
        <f t="shared" si="73"/>
        <v>0</v>
      </c>
      <c r="F326" s="105">
        <f t="shared" si="73"/>
        <v>0</v>
      </c>
    </row>
    <row r="327" spans="1:12" ht="36">
      <c r="A327" s="8" t="s">
        <v>923</v>
      </c>
      <c r="B327" s="18" t="s">
        <v>283</v>
      </c>
      <c r="C327" s="134" t="s">
        <v>646</v>
      </c>
      <c r="D327" s="105">
        <f t="shared" si="73"/>
        <v>77.281999999999996</v>
      </c>
      <c r="E327" s="105">
        <f t="shared" si="73"/>
        <v>0</v>
      </c>
      <c r="F327" s="105">
        <f t="shared" si="73"/>
        <v>0</v>
      </c>
    </row>
    <row r="328" spans="1:12" ht="24">
      <c r="A328" s="8" t="s">
        <v>923</v>
      </c>
      <c r="B328" s="9">
        <v>612</v>
      </c>
      <c r="C328" s="16" t="s">
        <v>532</v>
      </c>
      <c r="D328" s="105">
        <v>77.281999999999996</v>
      </c>
      <c r="E328" s="105">
        <v>0</v>
      </c>
      <c r="F328" s="105">
        <v>0</v>
      </c>
    </row>
    <row r="329" spans="1:12" ht="44.25" customHeight="1">
      <c r="A329" s="75" t="s">
        <v>394</v>
      </c>
      <c r="B329" s="76"/>
      <c r="C329" s="95" t="s">
        <v>703</v>
      </c>
      <c r="D329" s="117">
        <f>D330</f>
        <v>2468.4790000000003</v>
      </c>
      <c r="E329" s="117">
        <f>E330</f>
        <v>2435.4790000000003</v>
      </c>
      <c r="F329" s="117">
        <f>F330</f>
        <v>2435.4790000000003</v>
      </c>
    </row>
    <row r="330" spans="1:12" ht="48">
      <c r="A330" s="8" t="s">
        <v>395</v>
      </c>
      <c r="B330" s="9"/>
      <c r="C330" s="16" t="s">
        <v>767</v>
      </c>
      <c r="D330" s="105">
        <f>D331+D341</f>
        <v>2468.4790000000003</v>
      </c>
      <c r="E330" s="105">
        <f>E331+E341</f>
        <v>2435.4790000000003</v>
      </c>
      <c r="F330" s="105">
        <f>F331+F341</f>
        <v>2435.4790000000003</v>
      </c>
    </row>
    <row r="331" spans="1:12" ht="36">
      <c r="A331" s="8" t="s">
        <v>397</v>
      </c>
      <c r="B331" s="9"/>
      <c r="C331" s="16" t="s">
        <v>769</v>
      </c>
      <c r="D331" s="105">
        <f>D332+D335+D338</f>
        <v>484.952</v>
      </c>
      <c r="E331" s="105">
        <f>E332+E335+E338</f>
        <v>451.952</v>
      </c>
      <c r="F331" s="105">
        <f>F332+F335+F338</f>
        <v>451.952</v>
      </c>
      <c r="L331" s="147"/>
    </row>
    <row r="332" spans="1:12" ht="36">
      <c r="A332" s="8" t="s">
        <v>496</v>
      </c>
      <c r="B332" s="9"/>
      <c r="C332" s="16" t="s">
        <v>298</v>
      </c>
      <c r="D332" s="105">
        <f t="shared" ref="D332:F333" si="74">D333</f>
        <v>91.951999999999998</v>
      </c>
      <c r="E332" s="105">
        <f t="shared" si="74"/>
        <v>91.951999999999998</v>
      </c>
      <c r="F332" s="105">
        <f t="shared" si="74"/>
        <v>91.951999999999998</v>
      </c>
      <c r="L332" s="193"/>
    </row>
    <row r="333" spans="1:12" ht="24">
      <c r="A333" s="8" t="s">
        <v>496</v>
      </c>
      <c r="B333" s="18" t="s">
        <v>553</v>
      </c>
      <c r="C333" s="134" t="s">
        <v>14</v>
      </c>
      <c r="D333" s="105">
        <f t="shared" si="74"/>
        <v>91.951999999999998</v>
      </c>
      <c r="E333" s="105">
        <f t="shared" si="74"/>
        <v>91.951999999999998</v>
      </c>
      <c r="F333" s="105">
        <f t="shared" si="74"/>
        <v>91.951999999999998</v>
      </c>
      <c r="L333" s="147"/>
    </row>
    <row r="334" spans="1:12" ht="24">
      <c r="A334" s="8" t="s">
        <v>496</v>
      </c>
      <c r="B334" s="9">
        <v>330</v>
      </c>
      <c r="C334" s="16" t="s">
        <v>661</v>
      </c>
      <c r="D334" s="105">
        <v>91.951999999999998</v>
      </c>
      <c r="E334" s="105">
        <v>91.951999999999998</v>
      </c>
      <c r="F334" s="105">
        <v>91.951999999999998</v>
      </c>
      <c r="L334" s="147"/>
    </row>
    <row r="335" spans="1:12" ht="51" customHeight="1">
      <c r="A335" s="8" t="s">
        <v>497</v>
      </c>
      <c r="B335" s="9"/>
      <c r="C335" s="16" t="s">
        <v>189</v>
      </c>
      <c r="D335" s="105">
        <f t="shared" ref="D335:F336" si="75">D336</f>
        <v>200</v>
      </c>
      <c r="E335" s="105">
        <f t="shared" si="75"/>
        <v>200</v>
      </c>
      <c r="F335" s="105">
        <f t="shared" si="75"/>
        <v>200</v>
      </c>
    </row>
    <row r="336" spans="1:12" ht="36">
      <c r="A336" s="8" t="s">
        <v>497</v>
      </c>
      <c r="B336" s="21" t="s">
        <v>283</v>
      </c>
      <c r="C336" s="134" t="s">
        <v>646</v>
      </c>
      <c r="D336" s="105">
        <f t="shared" si="75"/>
        <v>200</v>
      </c>
      <c r="E336" s="105">
        <f t="shared" si="75"/>
        <v>200</v>
      </c>
      <c r="F336" s="105">
        <f t="shared" si="75"/>
        <v>200</v>
      </c>
    </row>
    <row r="337" spans="1:6" ht="24">
      <c r="A337" s="8" t="s">
        <v>497</v>
      </c>
      <c r="B337" s="9">
        <v>633</v>
      </c>
      <c r="C337" s="16" t="s">
        <v>650</v>
      </c>
      <c r="D337" s="105">
        <v>200</v>
      </c>
      <c r="E337" s="105">
        <v>200</v>
      </c>
      <c r="F337" s="105">
        <v>200</v>
      </c>
    </row>
    <row r="338" spans="1:6" ht="36">
      <c r="A338" s="8" t="s">
        <v>627</v>
      </c>
      <c r="B338" s="9"/>
      <c r="C338" s="16" t="s">
        <v>626</v>
      </c>
      <c r="D338" s="105">
        <f t="shared" ref="D338:F339" si="76">D339</f>
        <v>193</v>
      </c>
      <c r="E338" s="105">
        <f t="shared" si="76"/>
        <v>160</v>
      </c>
      <c r="F338" s="105">
        <f t="shared" si="76"/>
        <v>160</v>
      </c>
    </row>
    <row r="339" spans="1:6" ht="36">
      <c r="A339" s="8" t="s">
        <v>627</v>
      </c>
      <c r="B339" s="18" t="s">
        <v>243</v>
      </c>
      <c r="C339" s="134" t="s">
        <v>694</v>
      </c>
      <c r="D339" s="105">
        <f t="shared" si="76"/>
        <v>193</v>
      </c>
      <c r="E339" s="105">
        <f t="shared" si="76"/>
        <v>160</v>
      </c>
      <c r="F339" s="105">
        <f t="shared" si="76"/>
        <v>160</v>
      </c>
    </row>
    <row r="340" spans="1:6" ht="27" customHeight="1">
      <c r="A340" s="8" t="s">
        <v>627</v>
      </c>
      <c r="B340" s="9" t="s">
        <v>245</v>
      </c>
      <c r="C340" s="16" t="s">
        <v>645</v>
      </c>
      <c r="D340" s="105">
        <v>193</v>
      </c>
      <c r="E340" s="105">
        <v>160</v>
      </c>
      <c r="F340" s="105">
        <v>160</v>
      </c>
    </row>
    <row r="341" spans="1:6" ht="27" customHeight="1">
      <c r="A341" s="8" t="s">
        <v>396</v>
      </c>
      <c r="B341" s="9"/>
      <c r="C341" s="16" t="s">
        <v>158</v>
      </c>
      <c r="D341" s="105">
        <f>D345+D348+D342</f>
        <v>1983.527</v>
      </c>
      <c r="E341" s="105">
        <f>E345+E348+E342</f>
        <v>1983.527</v>
      </c>
      <c r="F341" s="105">
        <f>F345+F348+F342</f>
        <v>1983.527</v>
      </c>
    </row>
    <row r="342" spans="1:6" ht="48">
      <c r="A342" s="8" t="s">
        <v>591</v>
      </c>
      <c r="B342" s="9"/>
      <c r="C342" s="16" t="s">
        <v>590</v>
      </c>
      <c r="D342" s="105">
        <f t="shared" ref="D342:F343" si="77">D343</f>
        <v>803.1</v>
      </c>
      <c r="E342" s="105">
        <f t="shared" si="77"/>
        <v>803.1</v>
      </c>
      <c r="F342" s="105">
        <f t="shared" si="77"/>
        <v>803.1</v>
      </c>
    </row>
    <row r="343" spans="1:6" ht="36">
      <c r="A343" s="8" t="s">
        <v>591</v>
      </c>
      <c r="B343" s="18" t="s">
        <v>283</v>
      </c>
      <c r="C343" s="134" t="s">
        <v>646</v>
      </c>
      <c r="D343" s="105">
        <f t="shared" si="77"/>
        <v>803.1</v>
      </c>
      <c r="E343" s="105">
        <f t="shared" si="77"/>
        <v>803.1</v>
      </c>
      <c r="F343" s="105">
        <f t="shared" si="77"/>
        <v>803.1</v>
      </c>
    </row>
    <row r="344" spans="1:6" ht="60">
      <c r="A344" s="8" t="s">
        <v>591</v>
      </c>
      <c r="B344" s="9">
        <v>631</v>
      </c>
      <c r="C344" s="16" t="s">
        <v>355</v>
      </c>
      <c r="D344" s="124">
        <v>803.1</v>
      </c>
      <c r="E344" s="105">
        <v>803.1</v>
      </c>
      <c r="F344" s="105">
        <v>803.1</v>
      </c>
    </row>
    <row r="345" spans="1:6" ht="48">
      <c r="A345" s="8" t="s">
        <v>505</v>
      </c>
      <c r="B345" s="9"/>
      <c r="C345" s="148" t="s">
        <v>652</v>
      </c>
      <c r="D345" s="105">
        <f t="shared" ref="D345:F346" si="78">D346</f>
        <v>800</v>
      </c>
      <c r="E345" s="105">
        <f t="shared" si="78"/>
        <v>800</v>
      </c>
      <c r="F345" s="105">
        <f t="shared" si="78"/>
        <v>800</v>
      </c>
    </row>
    <row r="346" spans="1:6" ht="36">
      <c r="A346" s="8" t="s">
        <v>505</v>
      </c>
      <c r="B346" s="21" t="s">
        <v>283</v>
      </c>
      <c r="C346" s="134" t="s">
        <v>646</v>
      </c>
      <c r="D346" s="105">
        <f t="shared" si="78"/>
        <v>800</v>
      </c>
      <c r="E346" s="105">
        <f t="shared" si="78"/>
        <v>800</v>
      </c>
      <c r="F346" s="105">
        <f t="shared" si="78"/>
        <v>800</v>
      </c>
    </row>
    <row r="347" spans="1:6" ht="36">
      <c r="A347" s="8" t="s">
        <v>505</v>
      </c>
      <c r="B347" s="9">
        <v>631</v>
      </c>
      <c r="C347" s="16" t="s">
        <v>647</v>
      </c>
      <c r="D347" s="105">
        <v>800</v>
      </c>
      <c r="E347" s="105">
        <v>800</v>
      </c>
      <c r="F347" s="105">
        <v>800</v>
      </c>
    </row>
    <row r="348" spans="1:6" ht="48">
      <c r="A348" s="8" t="s">
        <v>506</v>
      </c>
      <c r="B348" s="9"/>
      <c r="C348" s="16" t="s">
        <v>415</v>
      </c>
      <c r="D348" s="105">
        <f t="shared" ref="D348:F349" si="79">D349</f>
        <v>380.42700000000002</v>
      </c>
      <c r="E348" s="105">
        <f t="shared" si="79"/>
        <v>380.42700000000002</v>
      </c>
      <c r="F348" s="105">
        <f t="shared" si="79"/>
        <v>380.42700000000002</v>
      </c>
    </row>
    <row r="349" spans="1:6" ht="36">
      <c r="A349" s="8" t="s">
        <v>506</v>
      </c>
      <c r="B349" s="18" t="s">
        <v>243</v>
      </c>
      <c r="C349" s="134" t="s">
        <v>694</v>
      </c>
      <c r="D349" s="105">
        <f t="shared" si="79"/>
        <v>380.42700000000002</v>
      </c>
      <c r="E349" s="105">
        <f t="shared" si="79"/>
        <v>380.42700000000002</v>
      </c>
      <c r="F349" s="105">
        <f t="shared" si="79"/>
        <v>380.42700000000002</v>
      </c>
    </row>
    <row r="350" spans="1:6">
      <c r="A350" s="8" t="s">
        <v>506</v>
      </c>
      <c r="B350" s="9" t="s">
        <v>245</v>
      </c>
      <c r="C350" s="16" t="s">
        <v>645</v>
      </c>
      <c r="D350" s="105">
        <v>380.42700000000002</v>
      </c>
      <c r="E350" s="105">
        <v>380.42700000000002</v>
      </c>
      <c r="F350" s="105">
        <v>380.42700000000002</v>
      </c>
    </row>
    <row r="351" spans="1:6" ht="23.25" customHeight="1">
      <c r="A351" s="75" t="s">
        <v>398</v>
      </c>
      <c r="B351" s="75"/>
      <c r="C351" s="95" t="s">
        <v>713</v>
      </c>
      <c r="D351" s="117">
        <f>D352</f>
        <v>11276.649000000001</v>
      </c>
      <c r="E351" s="117">
        <f>E352</f>
        <v>6594.5329999999994</v>
      </c>
      <c r="F351" s="117">
        <f>F352</f>
        <v>6579.0479999999998</v>
      </c>
    </row>
    <row r="352" spans="1:6" ht="24">
      <c r="A352" s="8" t="s">
        <v>526</v>
      </c>
      <c r="B352" s="8"/>
      <c r="C352" s="16" t="s">
        <v>714</v>
      </c>
      <c r="D352" s="105">
        <f>D353+D370</f>
        <v>11276.649000000001</v>
      </c>
      <c r="E352" s="105">
        <f>E353+E370</f>
        <v>6594.5329999999994</v>
      </c>
      <c r="F352" s="105">
        <f>F353+F370</f>
        <v>6579.0479999999998</v>
      </c>
    </row>
    <row r="353" spans="1:6" ht="84">
      <c r="A353" s="8" t="s">
        <v>527</v>
      </c>
      <c r="B353" s="8"/>
      <c r="C353" s="16" t="s">
        <v>774</v>
      </c>
      <c r="D353" s="105">
        <f>D354+D361+D357</f>
        <v>5325.8310000000001</v>
      </c>
      <c r="E353" s="105">
        <f>E354+E361+E357</f>
        <v>5371.1859999999997</v>
      </c>
      <c r="F353" s="105">
        <f>F354+F361+F357</f>
        <v>5371.1859999999997</v>
      </c>
    </row>
    <row r="354" spans="1:6" ht="36">
      <c r="A354" s="8" t="s">
        <v>481</v>
      </c>
      <c r="B354" s="8"/>
      <c r="C354" s="16" t="s">
        <v>715</v>
      </c>
      <c r="D354" s="105">
        <f t="shared" ref="D354:F355" si="80">D355</f>
        <v>632.12199999999996</v>
      </c>
      <c r="E354" s="105">
        <f t="shared" si="80"/>
        <v>677.47699999999998</v>
      </c>
      <c r="F354" s="105">
        <f t="shared" si="80"/>
        <v>677.47699999999998</v>
      </c>
    </row>
    <row r="355" spans="1:6" ht="36">
      <c r="A355" s="8" t="s">
        <v>481</v>
      </c>
      <c r="B355" s="18" t="s">
        <v>243</v>
      </c>
      <c r="C355" s="134" t="s">
        <v>694</v>
      </c>
      <c r="D355" s="105">
        <f t="shared" si="80"/>
        <v>632.12199999999996</v>
      </c>
      <c r="E355" s="105">
        <f t="shared" si="80"/>
        <v>677.47699999999998</v>
      </c>
      <c r="F355" s="105">
        <f t="shared" si="80"/>
        <v>677.47699999999998</v>
      </c>
    </row>
    <row r="356" spans="1:6">
      <c r="A356" s="8" t="s">
        <v>481</v>
      </c>
      <c r="B356" s="9" t="s">
        <v>245</v>
      </c>
      <c r="C356" s="16" t="s">
        <v>645</v>
      </c>
      <c r="D356" s="105">
        <v>632.12199999999996</v>
      </c>
      <c r="E356" s="105">
        <v>677.47699999999998</v>
      </c>
      <c r="F356" s="105">
        <v>677.47699999999998</v>
      </c>
    </row>
    <row r="357" spans="1:6" ht="36">
      <c r="A357" s="8" t="s">
        <v>482</v>
      </c>
      <c r="B357" s="8"/>
      <c r="C357" s="16" t="s">
        <v>758</v>
      </c>
      <c r="D357" s="105">
        <f>D358</f>
        <v>555.17000000000007</v>
      </c>
      <c r="E357" s="105">
        <f>E358</f>
        <v>555.17000000000007</v>
      </c>
      <c r="F357" s="105">
        <f>F358</f>
        <v>555.17000000000007</v>
      </c>
    </row>
    <row r="358" spans="1:6" ht="72">
      <c r="A358" s="8" t="s">
        <v>482</v>
      </c>
      <c r="B358" s="18" t="s">
        <v>545</v>
      </c>
      <c r="C358" s="134" t="s">
        <v>546</v>
      </c>
      <c r="D358" s="105">
        <f>D359+D360</f>
        <v>555.17000000000007</v>
      </c>
      <c r="E358" s="105">
        <f>E359+E360</f>
        <v>555.17000000000007</v>
      </c>
      <c r="F358" s="105">
        <f>F359+F360</f>
        <v>555.17000000000007</v>
      </c>
    </row>
    <row r="359" spans="1:6">
      <c r="A359" s="8" t="s">
        <v>482</v>
      </c>
      <c r="B359" s="19" t="s">
        <v>552</v>
      </c>
      <c r="C359" s="138" t="s">
        <v>653</v>
      </c>
      <c r="D359" s="105">
        <v>426.39800000000002</v>
      </c>
      <c r="E359" s="105">
        <v>426.39800000000002</v>
      </c>
      <c r="F359" s="105">
        <v>426.39800000000002</v>
      </c>
    </row>
    <row r="360" spans="1:6" ht="48">
      <c r="A360" s="8" t="s">
        <v>482</v>
      </c>
      <c r="B360" s="19">
        <v>119</v>
      </c>
      <c r="C360" s="138" t="s">
        <v>668</v>
      </c>
      <c r="D360" s="105">
        <v>128.77199999999999</v>
      </c>
      <c r="E360" s="105">
        <v>128.77199999999999</v>
      </c>
      <c r="F360" s="105">
        <v>128.77199999999999</v>
      </c>
    </row>
    <row r="361" spans="1:6" ht="24">
      <c r="A361" s="8" t="s">
        <v>483</v>
      </c>
      <c r="B361" s="8"/>
      <c r="C361" s="149" t="s">
        <v>735</v>
      </c>
      <c r="D361" s="105">
        <f>D362+D365+D368</f>
        <v>4138.5389999999998</v>
      </c>
      <c r="E361" s="105">
        <f>E362+E365+E368</f>
        <v>4138.5389999999998</v>
      </c>
      <c r="F361" s="105">
        <f>F362+F365+F368</f>
        <v>4138.5389999999998</v>
      </c>
    </row>
    <row r="362" spans="1:6" ht="72">
      <c r="A362" s="8" t="s">
        <v>483</v>
      </c>
      <c r="B362" s="18" t="s">
        <v>545</v>
      </c>
      <c r="C362" s="134" t="s">
        <v>546</v>
      </c>
      <c r="D362" s="105">
        <f>D363+D364</f>
        <v>3606.6469999999999</v>
      </c>
      <c r="E362" s="105">
        <f>E363+E364</f>
        <v>3606.6469999999999</v>
      </c>
      <c r="F362" s="105">
        <f>F363+F364</f>
        <v>3606.6469999999999</v>
      </c>
    </row>
    <row r="363" spans="1:6">
      <c r="A363" s="8" t="s">
        <v>483</v>
      </c>
      <c r="B363" s="19" t="s">
        <v>552</v>
      </c>
      <c r="C363" s="138" t="s">
        <v>653</v>
      </c>
      <c r="D363" s="105">
        <v>2770.0819999999999</v>
      </c>
      <c r="E363" s="105">
        <v>2770.0819999999999</v>
      </c>
      <c r="F363" s="105">
        <v>2770.0819999999999</v>
      </c>
    </row>
    <row r="364" spans="1:6" ht="48">
      <c r="A364" s="8" t="s">
        <v>483</v>
      </c>
      <c r="B364" s="19">
        <v>119</v>
      </c>
      <c r="C364" s="138" t="s">
        <v>668</v>
      </c>
      <c r="D364" s="105">
        <v>836.56500000000005</v>
      </c>
      <c r="E364" s="105">
        <v>836.56500000000005</v>
      </c>
      <c r="F364" s="105">
        <v>836.56500000000005</v>
      </c>
    </row>
    <row r="365" spans="1:6" ht="36">
      <c r="A365" s="8" t="s">
        <v>483</v>
      </c>
      <c r="B365" s="18" t="s">
        <v>243</v>
      </c>
      <c r="C365" s="134" t="s">
        <v>694</v>
      </c>
      <c r="D365" s="105">
        <f>D366+D367</f>
        <v>520.88800000000003</v>
      </c>
      <c r="E365" s="105">
        <f>E366+E367</f>
        <v>520.88800000000003</v>
      </c>
      <c r="F365" s="105">
        <f>F366+F367</f>
        <v>520.88800000000003</v>
      </c>
    </row>
    <row r="366" spans="1:6">
      <c r="A366" s="8" t="s">
        <v>483</v>
      </c>
      <c r="B366" s="9" t="s">
        <v>245</v>
      </c>
      <c r="C366" s="16" t="s">
        <v>645</v>
      </c>
      <c r="D366" s="105">
        <v>412.38600000000002</v>
      </c>
      <c r="E366" s="105">
        <v>412.38600000000002</v>
      </c>
      <c r="F366" s="105">
        <v>412.38600000000002</v>
      </c>
    </row>
    <row r="367" spans="1:6">
      <c r="A367" s="8" t="s">
        <v>483</v>
      </c>
      <c r="B367" s="9">
        <v>247</v>
      </c>
      <c r="C367" s="16" t="s">
        <v>755</v>
      </c>
      <c r="D367" s="105">
        <v>108.502</v>
      </c>
      <c r="E367" s="105">
        <v>108.502</v>
      </c>
      <c r="F367" s="105">
        <v>108.502</v>
      </c>
    </row>
    <row r="368" spans="1:6">
      <c r="A368" s="8" t="s">
        <v>483</v>
      </c>
      <c r="B368" s="9" t="s">
        <v>249</v>
      </c>
      <c r="C368" s="16" t="s">
        <v>250</v>
      </c>
      <c r="D368" s="105">
        <f>D369</f>
        <v>11.004</v>
      </c>
      <c r="E368" s="105">
        <f>E369</f>
        <v>11.004</v>
      </c>
      <c r="F368" s="105">
        <f>F369</f>
        <v>11.004</v>
      </c>
    </row>
    <row r="369" spans="1:6" ht="24">
      <c r="A369" s="8" t="s">
        <v>483</v>
      </c>
      <c r="B369" s="9">
        <v>851</v>
      </c>
      <c r="C369" s="16" t="s">
        <v>581</v>
      </c>
      <c r="D369" s="105">
        <v>11.004</v>
      </c>
      <c r="E369" s="105">
        <v>11.004</v>
      </c>
      <c r="F369" s="105">
        <v>11.004</v>
      </c>
    </row>
    <row r="370" spans="1:6" ht="24">
      <c r="A370" s="8" t="s">
        <v>528</v>
      </c>
      <c r="B370" s="8"/>
      <c r="C370" s="16" t="s">
        <v>737</v>
      </c>
      <c r="D370" s="105">
        <f>D371+D374+D377</f>
        <v>5950.8180000000002</v>
      </c>
      <c r="E370" s="105">
        <f>E371+E374</f>
        <v>1223.347</v>
      </c>
      <c r="F370" s="105">
        <f>F371+F374</f>
        <v>1207.8620000000001</v>
      </c>
    </row>
    <row r="371" spans="1:6" ht="24">
      <c r="A371" s="8" t="s">
        <v>787</v>
      </c>
      <c r="B371" s="8"/>
      <c r="C371" s="16" t="s">
        <v>31</v>
      </c>
      <c r="D371" s="105">
        <f t="shared" ref="D371:F372" si="81">D372</f>
        <v>5419.89</v>
      </c>
      <c r="E371" s="105">
        <f t="shared" si="81"/>
        <v>1223.347</v>
      </c>
      <c r="F371" s="105">
        <f t="shared" si="81"/>
        <v>1207.8620000000001</v>
      </c>
    </row>
    <row r="372" spans="1:6" ht="24">
      <c r="A372" s="8" t="s">
        <v>787</v>
      </c>
      <c r="B372" s="18" t="s">
        <v>553</v>
      </c>
      <c r="C372" s="134" t="s">
        <v>14</v>
      </c>
      <c r="D372" s="105">
        <f t="shared" si="81"/>
        <v>5419.89</v>
      </c>
      <c r="E372" s="105">
        <f t="shared" si="81"/>
        <v>1223.347</v>
      </c>
      <c r="F372" s="105">
        <f t="shared" si="81"/>
        <v>1207.8620000000001</v>
      </c>
    </row>
    <row r="373" spans="1:6">
      <c r="A373" s="8" t="s">
        <v>787</v>
      </c>
      <c r="B373" s="9" t="s">
        <v>119</v>
      </c>
      <c r="C373" s="16" t="s">
        <v>120</v>
      </c>
      <c r="D373" s="105">
        <v>5419.89</v>
      </c>
      <c r="E373" s="105">
        <v>1223.347</v>
      </c>
      <c r="F373" s="105">
        <v>1207.8620000000001</v>
      </c>
    </row>
    <row r="374" spans="1:6" ht="38.25">
      <c r="A374" s="106" t="s">
        <v>915</v>
      </c>
      <c r="B374" s="9"/>
      <c r="C374" s="182" t="s">
        <v>914</v>
      </c>
      <c r="D374" s="105">
        <f>D375</f>
        <v>398.19600000000003</v>
      </c>
      <c r="E374" s="105">
        <f>E375</f>
        <v>0</v>
      </c>
      <c r="F374" s="105">
        <f>F375</f>
        <v>0</v>
      </c>
    </row>
    <row r="375" spans="1:6" ht="24">
      <c r="A375" s="106" t="s">
        <v>915</v>
      </c>
      <c r="B375" s="18" t="s">
        <v>553</v>
      </c>
      <c r="C375" s="134" t="s">
        <v>14</v>
      </c>
      <c r="D375" s="105">
        <f>D376</f>
        <v>398.19600000000003</v>
      </c>
      <c r="E375" s="105">
        <f t="shared" ref="E375:F378" si="82">E376</f>
        <v>0</v>
      </c>
      <c r="F375" s="105">
        <f t="shared" si="82"/>
        <v>0</v>
      </c>
    </row>
    <row r="376" spans="1:6" ht="24">
      <c r="A376" s="106" t="s">
        <v>915</v>
      </c>
      <c r="B376" s="89">
        <v>322</v>
      </c>
      <c r="C376" s="144" t="s">
        <v>970</v>
      </c>
      <c r="D376" s="105">
        <v>398.19600000000003</v>
      </c>
      <c r="E376" s="105">
        <v>0</v>
      </c>
      <c r="F376" s="105">
        <v>0</v>
      </c>
    </row>
    <row r="377" spans="1:6" ht="60">
      <c r="A377" s="106" t="s">
        <v>821</v>
      </c>
      <c r="B377" s="9"/>
      <c r="C377" s="16" t="s">
        <v>819</v>
      </c>
      <c r="D377" s="105">
        <f>D378</f>
        <v>132.732</v>
      </c>
      <c r="E377" s="105">
        <f t="shared" si="82"/>
        <v>0</v>
      </c>
      <c r="F377" s="105">
        <f t="shared" si="82"/>
        <v>0</v>
      </c>
    </row>
    <row r="378" spans="1:6" ht="24">
      <c r="A378" s="106" t="s">
        <v>821</v>
      </c>
      <c r="B378" s="18" t="s">
        <v>553</v>
      </c>
      <c r="C378" s="134" t="s">
        <v>14</v>
      </c>
      <c r="D378" s="105">
        <f>D379</f>
        <v>132.732</v>
      </c>
      <c r="E378" s="105">
        <f t="shared" si="82"/>
        <v>0</v>
      </c>
      <c r="F378" s="105">
        <f t="shared" si="82"/>
        <v>0</v>
      </c>
    </row>
    <row r="379" spans="1:6" ht="36">
      <c r="A379" s="106" t="s">
        <v>821</v>
      </c>
      <c r="B379" s="89">
        <v>321</v>
      </c>
      <c r="C379" s="144" t="s">
        <v>137</v>
      </c>
      <c r="D379" s="105">
        <v>132.732</v>
      </c>
      <c r="E379" s="105">
        <v>0</v>
      </c>
      <c r="F379" s="105">
        <v>0</v>
      </c>
    </row>
    <row r="380" spans="1:6" ht="56.25" customHeight="1">
      <c r="A380" s="75" t="s">
        <v>386</v>
      </c>
      <c r="B380" s="76"/>
      <c r="C380" s="95" t="s">
        <v>702</v>
      </c>
      <c r="D380" s="117">
        <f>D381+D397+D399</f>
        <v>6376.3670000000002</v>
      </c>
      <c r="E380" s="117">
        <f>E381+E397+E399</f>
        <v>3434.0229999999997</v>
      </c>
      <c r="F380" s="117">
        <f>F381+F397+F399</f>
        <v>3434.0229999999997</v>
      </c>
    </row>
    <row r="381" spans="1:6" ht="60">
      <c r="A381" s="8" t="s">
        <v>226</v>
      </c>
      <c r="B381" s="9"/>
      <c r="C381" s="16" t="s">
        <v>313</v>
      </c>
      <c r="D381" s="105">
        <f>D382+D390</f>
        <v>3968.7759999999998</v>
      </c>
      <c r="E381" s="105">
        <f>E382+E390</f>
        <v>3426.9449999999997</v>
      </c>
      <c r="F381" s="105">
        <f>F382+F390</f>
        <v>3426.9449999999997</v>
      </c>
    </row>
    <row r="382" spans="1:6" ht="60">
      <c r="A382" s="8" t="s">
        <v>227</v>
      </c>
      <c r="B382" s="9"/>
      <c r="C382" s="16" t="s">
        <v>770</v>
      </c>
      <c r="D382" s="124">
        <f>D383+D386</f>
        <v>3668.7759999999998</v>
      </c>
      <c r="E382" s="124">
        <f>E383+E386</f>
        <v>3126.9449999999997</v>
      </c>
      <c r="F382" s="105">
        <f>F383+F386</f>
        <v>3126.9449999999997</v>
      </c>
    </row>
    <row r="383" spans="1:6" ht="36">
      <c r="A383" s="8" t="s">
        <v>429</v>
      </c>
      <c r="B383" s="9"/>
      <c r="C383" s="16" t="s">
        <v>704</v>
      </c>
      <c r="D383" s="124">
        <f t="shared" ref="D383:F384" si="83">D384</f>
        <v>359.03199999999998</v>
      </c>
      <c r="E383" s="124">
        <f t="shared" si="83"/>
        <v>323.85599999999999</v>
      </c>
      <c r="F383" s="105">
        <f t="shared" si="83"/>
        <v>323.85599999999999</v>
      </c>
    </row>
    <row r="384" spans="1:6" ht="36">
      <c r="A384" s="8" t="s">
        <v>429</v>
      </c>
      <c r="B384" s="18" t="s">
        <v>243</v>
      </c>
      <c r="C384" s="134" t="s">
        <v>694</v>
      </c>
      <c r="D384" s="124">
        <f t="shared" si="83"/>
        <v>359.03199999999998</v>
      </c>
      <c r="E384" s="124">
        <f t="shared" si="83"/>
        <v>323.85599999999999</v>
      </c>
      <c r="F384" s="105">
        <f t="shared" si="83"/>
        <v>323.85599999999999</v>
      </c>
    </row>
    <row r="385" spans="1:6">
      <c r="A385" s="8" t="s">
        <v>429</v>
      </c>
      <c r="B385" s="9" t="s">
        <v>245</v>
      </c>
      <c r="C385" s="16" t="s">
        <v>645</v>
      </c>
      <c r="D385" s="124">
        <v>359.03199999999998</v>
      </c>
      <c r="E385" s="124">
        <v>323.85599999999999</v>
      </c>
      <c r="F385" s="105">
        <v>323.85599999999999</v>
      </c>
    </row>
    <row r="386" spans="1:6" ht="24">
      <c r="A386" s="8" t="s">
        <v>430</v>
      </c>
      <c r="B386" s="9"/>
      <c r="C386" s="16" t="s">
        <v>705</v>
      </c>
      <c r="D386" s="124">
        <f>D387</f>
        <v>3309.7439999999997</v>
      </c>
      <c r="E386" s="124">
        <f>E387</f>
        <v>2803.0889999999999</v>
      </c>
      <c r="F386" s="105">
        <f>F387</f>
        <v>2803.0889999999999</v>
      </c>
    </row>
    <row r="387" spans="1:6" ht="72">
      <c r="A387" s="8" t="s">
        <v>430</v>
      </c>
      <c r="B387" s="18" t="s">
        <v>545</v>
      </c>
      <c r="C387" s="134" t="s">
        <v>546</v>
      </c>
      <c r="D387" s="124">
        <f>D388+D389</f>
        <v>3309.7439999999997</v>
      </c>
      <c r="E387" s="124">
        <f>E388+E389</f>
        <v>2803.0889999999999</v>
      </c>
      <c r="F387" s="105">
        <f>F388+F389</f>
        <v>2803.0889999999999</v>
      </c>
    </row>
    <row r="388" spans="1:6">
      <c r="A388" s="8" t="s">
        <v>430</v>
      </c>
      <c r="B388" s="19" t="s">
        <v>552</v>
      </c>
      <c r="C388" s="138" t="s">
        <v>653</v>
      </c>
      <c r="D388" s="124">
        <v>2542.0459999999998</v>
      </c>
      <c r="E388" s="124">
        <v>2152.91</v>
      </c>
      <c r="F388" s="105">
        <v>2152.91</v>
      </c>
    </row>
    <row r="389" spans="1:6" ht="48">
      <c r="A389" s="8" t="s">
        <v>430</v>
      </c>
      <c r="B389" s="19">
        <v>119</v>
      </c>
      <c r="C389" s="138" t="s">
        <v>668</v>
      </c>
      <c r="D389" s="124">
        <v>767.69799999999998</v>
      </c>
      <c r="E389" s="124">
        <v>650.17899999999997</v>
      </c>
      <c r="F389" s="105">
        <v>650.17899999999997</v>
      </c>
    </row>
    <row r="390" spans="1:6" ht="36">
      <c r="A390" s="8" t="s">
        <v>520</v>
      </c>
      <c r="B390" s="19"/>
      <c r="C390" s="138" t="s">
        <v>701</v>
      </c>
      <c r="D390" s="124">
        <f>D391</f>
        <v>300</v>
      </c>
      <c r="E390" s="124">
        <f t="shared" ref="D390:F392" si="84">E391</f>
        <v>300</v>
      </c>
      <c r="F390" s="105">
        <f t="shared" si="84"/>
        <v>300</v>
      </c>
    </row>
    <row r="391" spans="1:6" ht="60">
      <c r="A391" s="8" t="s">
        <v>431</v>
      </c>
      <c r="B391" s="9"/>
      <c r="C391" s="138" t="s">
        <v>764</v>
      </c>
      <c r="D391" s="124">
        <f t="shared" si="84"/>
        <v>300</v>
      </c>
      <c r="E391" s="124">
        <f t="shared" si="84"/>
        <v>300</v>
      </c>
      <c r="F391" s="105">
        <f t="shared" si="84"/>
        <v>300</v>
      </c>
    </row>
    <row r="392" spans="1:6" ht="36">
      <c r="A392" s="8" t="s">
        <v>431</v>
      </c>
      <c r="B392" s="18" t="s">
        <v>243</v>
      </c>
      <c r="C392" s="134" t="s">
        <v>694</v>
      </c>
      <c r="D392" s="124">
        <f t="shared" si="84"/>
        <v>300</v>
      </c>
      <c r="E392" s="124">
        <f t="shared" si="84"/>
        <v>300</v>
      </c>
      <c r="F392" s="105">
        <f t="shared" si="84"/>
        <v>300</v>
      </c>
    </row>
    <row r="393" spans="1:6">
      <c r="A393" s="8" t="s">
        <v>431</v>
      </c>
      <c r="B393" s="9" t="s">
        <v>245</v>
      </c>
      <c r="C393" s="16" t="s">
        <v>645</v>
      </c>
      <c r="D393" s="124">
        <v>300</v>
      </c>
      <c r="E393" s="124">
        <v>300</v>
      </c>
      <c r="F393" s="105">
        <v>300</v>
      </c>
    </row>
    <row r="394" spans="1:6" ht="36">
      <c r="A394" s="8" t="s">
        <v>392</v>
      </c>
      <c r="B394" s="76"/>
      <c r="C394" s="16" t="s">
        <v>781</v>
      </c>
      <c r="D394" s="105">
        <f>D395</f>
        <v>7.0780000000000003</v>
      </c>
      <c r="E394" s="105">
        <f t="shared" ref="E394:F397" si="85">E395</f>
        <v>7.0780000000000003</v>
      </c>
      <c r="F394" s="105">
        <f t="shared" si="85"/>
        <v>7.0780000000000003</v>
      </c>
    </row>
    <row r="395" spans="1:6" ht="36">
      <c r="A395" s="8" t="s">
        <v>393</v>
      </c>
      <c r="B395" s="76"/>
      <c r="C395" s="16" t="s">
        <v>775</v>
      </c>
      <c r="D395" s="105">
        <f>D396</f>
        <v>7.0780000000000003</v>
      </c>
      <c r="E395" s="105">
        <f t="shared" si="85"/>
        <v>7.0780000000000003</v>
      </c>
      <c r="F395" s="105">
        <f t="shared" si="85"/>
        <v>7.0780000000000003</v>
      </c>
    </row>
    <row r="396" spans="1:6" ht="36">
      <c r="A396" s="8" t="s">
        <v>465</v>
      </c>
      <c r="B396" s="76"/>
      <c r="C396" s="16" t="s">
        <v>712</v>
      </c>
      <c r="D396" s="105">
        <f>D397</f>
        <v>7.0780000000000003</v>
      </c>
      <c r="E396" s="105">
        <f t="shared" si="85"/>
        <v>7.0780000000000003</v>
      </c>
      <c r="F396" s="105">
        <f t="shared" si="85"/>
        <v>7.0780000000000003</v>
      </c>
    </row>
    <row r="397" spans="1:6" ht="36">
      <c r="A397" s="8" t="s">
        <v>465</v>
      </c>
      <c r="B397" s="18" t="s">
        <v>243</v>
      </c>
      <c r="C397" s="149" t="s">
        <v>694</v>
      </c>
      <c r="D397" s="124">
        <f>D398</f>
        <v>7.0780000000000003</v>
      </c>
      <c r="E397" s="124">
        <f t="shared" si="85"/>
        <v>7.0780000000000003</v>
      </c>
      <c r="F397" s="124">
        <f t="shared" si="85"/>
        <v>7.0780000000000003</v>
      </c>
    </row>
    <row r="398" spans="1:6">
      <c r="A398" s="8" t="s">
        <v>465</v>
      </c>
      <c r="B398" s="9" t="s">
        <v>245</v>
      </c>
      <c r="C398" s="144" t="s">
        <v>645</v>
      </c>
      <c r="D398" s="124">
        <v>7.0780000000000003</v>
      </c>
      <c r="E398" s="124">
        <v>7.0780000000000003</v>
      </c>
      <c r="F398" s="124">
        <v>7.0780000000000003</v>
      </c>
    </row>
    <row r="399" spans="1:6" ht="48">
      <c r="A399" s="8" t="s">
        <v>890</v>
      </c>
      <c r="B399" s="9"/>
      <c r="C399" s="16" t="s">
        <v>891</v>
      </c>
      <c r="D399" s="105">
        <f>D400</f>
        <v>2400.5129999999999</v>
      </c>
      <c r="E399" s="105">
        <f>E400</f>
        <v>0</v>
      </c>
      <c r="F399" s="105">
        <f>F400</f>
        <v>0</v>
      </c>
    </row>
    <row r="400" spans="1:6" ht="48">
      <c r="A400" s="8" t="s">
        <v>892</v>
      </c>
      <c r="B400" s="9"/>
      <c r="C400" s="16" t="s">
        <v>893</v>
      </c>
      <c r="D400" s="105">
        <f>D401+D404+D407+D410+D413</f>
        <v>2400.5129999999999</v>
      </c>
      <c r="E400" s="105">
        <f>E407</f>
        <v>0</v>
      </c>
      <c r="F400" s="105">
        <f>F407</f>
        <v>0</v>
      </c>
    </row>
    <row r="401" spans="1:6" ht="36">
      <c r="A401" s="8" t="s">
        <v>894</v>
      </c>
      <c r="B401" s="9"/>
      <c r="C401" s="16" t="s">
        <v>895</v>
      </c>
      <c r="D401" s="105">
        <f t="shared" ref="D401:F402" si="86">D402</f>
        <v>19.934000000000001</v>
      </c>
      <c r="E401" s="105">
        <f t="shared" si="86"/>
        <v>0</v>
      </c>
      <c r="F401" s="105">
        <f t="shared" si="86"/>
        <v>0</v>
      </c>
    </row>
    <row r="402" spans="1:6" ht="36">
      <c r="A402" s="8" t="s">
        <v>894</v>
      </c>
      <c r="B402" s="21" t="s">
        <v>283</v>
      </c>
      <c r="C402" s="134" t="s">
        <v>646</v>
      </c>
      <c r="D402" s="105">
        <f t="shared" si="86"/>
        <v>19.934000000000001</v>
      </c>
      <c r="E402" s="105">
        <f t="shared" si="86"/>
        <v>0</v>
      </c>
      <c r="F402" s="105">
        <f t="shared" si="86"/>
        <v>0</v>
      </c>
    </row>
    <row r="403" spans="1:6" ht="24">
      <c r="A403" s="8" t="s">
        <v>894</v>
      </c>
      <c r="B403" s="9">
        <v>612</v>
      </c>
      <c r="C403" s="16" t="s">
        <v>532</v>
      </c>
      <c r="D403" s="105">
        <v>19.934000000000001</v>
      </c>
      <c r="E403" s="105">
        <v>0</v>
      </c>
      <c r="F403" s="105">
        <v>0</v>
      </c>
    </row>
    <row r="404" spans="1:6" ht="36">
      <c r="A404" s="8" t="s">
        <v>957</v>
      </c>
      <c r="B404" s="9"/>
      <c r="C404" s="16" t="s">
        <v>958</v>
      </c>
      <c r="D404" s="105">
        <f t="shared" ref="D404:F405" si="87">D405</f>
        <v>49.947000000000003</v>
      </c>
      <c r="E404" s="105">
        <f t="shared" si="87"/>
        <v>0</v>
      </c>
      <c r="F404" s="105">
        <f t="shared" si="87"/>
        <v>0</v>
      </c>
    </row>
    <row r="405" spans="1:6" ht="36">
      <c r="A405" s="8" t="s">
        <v>957</v>
      </c>
      <c r="B405" s="21" t="s">
        <v>283</v>
      </c>
      <c r="C405" s="138" t="s">
        <v>177</v>
      </c>
      <c r="D405" s="105">
        <f t="shared" si="87"/>
        <v>49.947000000000003</v>
      </c>
      <c r="E405" s="105">
        <f t="shared" si="87"/>
        <v>0</v>
      </c>
      <c r="F405" s="105">
        <f t="shared" si="87"/>
        <v>0</v>
      </c>
    </row>
    <row r="406" spans="1:6" ht="24">
      <c r="A406" s="8" t="s">
        <v>957</v>
      </c>
      <c r="B406" s="9">
        <v>612</v>
      </c>
      <c r="C406" s="16" t="s">
        <v>532</v>
      </c>
      <c r="D406" s="105">
        <v>49.947000000000003</v>
      </c>
      <c r="E406" s="105">
        <v>0</v>
      </c>
      <c r="F406" s="105">
        <v>0</v>
      </c>
    </row>
    <row r="407" spans="1:6" ht="60">
      <c r="A407" s="8" t="s">
        <v>896</v>
      </c>
      <c r="B407" s="89"/>
      <c r="C407" s="144" t="s">
        <v>897</v>
      </c>
      <c r="D407" s="124">
        <f t="shared" ref="D407:F408" si="88">D408</f>
        <v>1088.9110000000001</v>
      </c>
      <c r="E407" s="124">
        <f t="shared" si="88"/>
        <v>0</v>
      </c>
      <c r="F407" s="124">
        <f t="shared" si="88"/>
        <v>0</v>
      </c>
    </row>
    <row r="408" spans="1:6" ht="36">
      <c r="A408" s="8" t="s">
        <v>896</v>
      </c>
      <c r="B408" s="21" t="s">
        <v>283</v>
      </c>
      <c r="C408" s="134" t="s">
        <v>646</v>
      </c>
      <c r="D408" s="105">
        <f t="shared" si="88"/>
        <v>1088.9110000000001</v>
      </c>
      <c r="E408" s="105">
        <f t="shared" si="88"/>
        <v>0</v>
      </c>
      <c r="F408" s="105">
        <f t="shared" si="88"/>
        <v>0</v>
      </c>
    </row>
    <row r="409" spans="1:6" ht="24">
      <c r="A409" s="8" t="s">
        <v>896</v>
      </c>
      <c r="B409" s="9">
        <v>612</v>
      </c>
      <c r="C409" s="16" t="s">
        <v>532</v>
      </c>
      <c r="D409" s="105">
        <v>1088.9110000000001</v>
      </c>
      <c r="E409" s="105">
        <v>0</v>
      </c>
      <c r="F409" s="105">
        <v>0</v>
      </c>
    </row>
    <row r="410" spans="1:6" ht="48">
      <c r="A410" s="8" t="s">
        <v>899</v>
      </c>
      <c r="B410" s="89"/>
      <c r="C410" s="146" t="s">
        <v>898</v>
      </c>
      <c r="D410" s="105">
        <v>1170.106</v>
      </c>
      <c r="E410" s="105">
        <v>0</v>
      </c>
      <c r="F410" s="105">
        <v>0</v>
      </c>
    </row>
    <row r="411" spans="1:6" ht="36">
      <c r="A411" s="8" t="s">
        <v>899</v>
      </c>
      <c r="B411" s="21" t="s">
        <v>283</v>
      </c>
      <c r="C411" s="134" t="s">
        <v>646</v>
      </c>
      <c r="D411" s="105">
        <v>1170.106</v>
      </c>
      <c r="E411" s="105">
        <v>0</v>
      </c>
      <c r="F411" s="105">
        <v>0</v>
      </c>
    </row>
    <row r="412" spans="1:6" ht="24">
      <c r="A412" s="8" t="s">
        <v>899</v>
      </c>
      <c r="B412" s="9">
        <v>612</v>
      </c>
      <c r="C412" s="16" t="s">
        <v>532</v>
      </c>
      <c r="D412" s="105">
        <v>1170.106</v>
      </c>
      <c r="E412" s="105">
        <v>0</v>
      </c>
      <c r="F412" s="105">
        <v>0</v>
      </c>
    </row>
    <row r="413" spans="1:6" ht="60">
      <c r="A413" s="8" t="s">
        <v>901</v>
      </c>
      <c r="B413" s="89"/>
      <c r="C413" s="146" t="s">
        <v>900</v>
      </c>
      <c r="D413" s="105">
        <v>71.614999999999995</v>
      </c>
      <c r="E413" s="105">
        <v>0</v>
      </c>
      <c r="F413" s="105">
        <v>0</v>
      </c>
    </row>
    <row r="414" spans="1:6" ht="36">
      <c r="A414" s="8" t="s">
        <v>901</v>
      </c>
      <c r="B414" s="21" t="s">
        <v>283</v>
      </c>
      <c r="C414" s="134" t="s">
        <v>646</v>
      </c>
      <c r="D414" s="105">
        <v>71.614999999999995</v>
      </c>
      <c r="E414" s="105">
        <v>0</v>
      </c>
      <c r="F414" s="105">
        <v>0</v>
      </c>
    </row>
    <row r="415" spans="1:6" ht="24">
      <c r="A415" s="8" t="s">
        <v>901</v>
      </c>
      <c r="B415" s="9">
        <v>612</v>
      </c>
      <c r="C415" s="16" t="s">
        <v>532</v>
      </c>
      <c r="D415" s="105">
        <v>71.614999999999995</v>
      </c>
      <c r="E415" s="105">
        <v>0</v>
      </c>
      <c r="F415" s="105">
        <v>0</v>
      </c>
    </row>
    <row r="416" spans="1:6" ht="36">
      <c r="A416" s="78" t="s">
        <v>43</v>
      </c>
      <c r="B416" s="76"/>
      <c r="C416" s="95" t="s">
        <v>706</v>
      </c>
      <c r="D416" s="117">
        <f>D417</f>
        <v>820</v>
      </c>
      <c r="E416" s="117">
        <f>E417</f>
        <v>820</v>
      </c>
      <c r="F416" s="117">
        <f>F417</f>
        <v>820</v>
      </c>
    </row>
    <row r="417" spans="1:6" ht="36">
      <c r="A417" s="20" t="s">
        <v>44</v>
      </c>
      <c r="B417" s="9"/>
      <c r="C417" s="16" t="s">
        <v>99</v>
      </c>
      <c r="D417" s="105">
        <f>D418+D422+D429</f>
        <v>820</v>
      </c>
      <c r="E417" s="105">
        <f>E418+E422+E429</f>
        <v>820</v>
      </c>
      <c r="F417" s="105">
        <f>F418+F422+F429</f>
        <v>820</v>
      </c>
    </row>
    <row r="418" spans="1:6" ht="36">
      <c r="A418" s="20" t="s">
        <v>103</v>
      </c>
      <c r="B418" s="9"/>
      <c r="C418" s="16" t="s">
        <v>100</v>
      </c>
      <c r="D418" s="105">
        <f t="shared" ref="D418:F420" si="89">D419</f>
        <v>20</v>
      </c>
      <c r="E418" s="105">
        <f t="shared" si="89"/>
        <v>20</v>
      </c>
      <c r="F418" s="105">
        <f t="shared" si="89"/>
        <v>20</v>
      </c>
    </row>
    <row r="419" spans="1:6" ht="36">
      <c r="A419" s="20" t="s">
        <v>438</v>
      </c>
      <c r="B419" s="9"/>
      <c r="C419" s="16" t="s">
        <v>772</v>
      </c>
      <c r="D419" s="105">
        <f t="shared" si="89"/>
        <v>20</v>
      </c>
      <c r="E419" s="105">
        <f t="shared" si="89"/>
        <v>20</v>
      </c>
      <c r="F419" s="105">
        <f t="shared" si="89"/>
        <v>20</v>
      </c>
    </row>
    <row r="420" spans="1:6" ht="36">
      <c r="A420" s="20" t="s">
        <v>438</v>
      </c>
      <c r="B420" s="18" t="s">
        <v>243</v>
      </c>
      <c r="C420" s="134" t="s">
        <v>694</v>
      </c>
      <c r="D420" s="105">
        <f t="shared" si="89"/>
        <v>20</v>
      </c>
      <c r="E420" s="105">
        <f t="shared" si="89"/>
        <v>20</v>
      </c>
      <c r="F420" s="105">
        <f t="shared" si="89"/>
        <v>20</v>
      </c>
    </row>
    <row r="421" spans="1:6" ht="24">
      <c r="A421" s="20" t="s">
        <v>438</v>
      </c>
      <c r="B421" s="9" t="s">
        <v>245</v>
      </c>
      <c r="C421" s="16" t="s">
        <v>645</v>
      </c>
      <c r="D421" s="105">
        <v>20</v>
      </c>
      <c r="E421" s="105">
        <v>20</v>
      </c>
      <c r="F421" s="105">
        <v>20</v>
      </c>
    </row>
    <row r="422" spans="1:6" ht="36">
      <c r="A422" s="20" t="s">
        <v>46</v>
      </c>
      <c r="B422" s="9"/>
      <c r="C422" s="16" t="s">
        <v>105</v>
      </c>
      <c r="D422" s="105">
        <f>D426+D423</f>
        <v>700</v>
      </c>
      <c r="E422" s="105">
        <f>E426+E423</f>
        <v>700</v>
      </c>
      <c r="F422" s="105">
        <f>F426+F423</f>
        <v>700</v>
      </c>
    </row>
    <row r="423" spans="1:6" ht="60">
      <c r="A423" s="20" t="s">
        <v>440</v>
      </c>
      <c r="B423" s="9"/>
      <c r="C423" s="16" t="s">
        <v>707</v>
      </c>
      <c r="D423" s="105">
        <f>D425</f>
        <v>200</v>
      </c>
      <c r="E423" s="105">
        <f>E425</f>
        <v>200</v>
      </c>
      <c r="F423" s="105">
        <f>F425</f>
        <v>200</v>
      </c>
    </row>
    <row r="424" spans="1:6" ht="24">
      <c r="A424" s="20" t="s">
        <v>440</v>
      </c>
      <c r="B424" s="9" t="s">
        <v>249</v>
      </c>
      <c r="C424" s="16" t="s">
        <v>250</v>
      </c>
      <c r="D424" s="105">
        <f>D425</f>
        <v>200</v>
      </c>
      <c r="E424" s="105">
        <f>E425</f>
        <v>200</v>
      </c>
      <c r="F424" s="105">
        <f>F425</f>
        <v>200</v>
      </c>
    </row>
    <row r="425" spans="1:6" ht="60">
      <c r="A425" s="20" t="s">
        <v>440</v>
      </c>
      <c r="B425" s="9">
        <v>811</v>
      </c>
      <c r="C425" s="16" t="s">
        <v>355</v>
      </c>
      <c r="D425" s="105">
        <v>200</v>
      </c>
      <c r="E425" s="105">
        <v>200</v>
      </c>
      <c r="F425" s="105">
        <v>200</v>
      </c>
    </row>
    <row r="426" spans="1:6" ht="24">
      <c r="A426" s="20" t="s">
        <v>441</v>
      </c>
      <c r="B426" s="9"/>
      <c r="C426" s="16" t="s">
        <v>773</v>
      </c>
      <c r="D426" s="105">
        <f t="shared" ref="D426:F427" si="90">D427</f>
        <v>500</v>
      </c>
      <c r="E426" s="105">
        <f t="shared" si="90"/>
        <v>500</v>
      </c>
      <c r="F426" s="105">
        <f t="shared" si="90"/>
        <v>500</v>
      </c>
    </row>
    <row r="427" spans="1:6" ht="24">
      <c r="A427" s="20" t="s">
        <v>441</v>
      </c>
      <c r="B427" s="9" t="s">
        <v>249</v>
      </c>
      <c r="C427" s="16" t="s">
        <v>250</v>
      </c>
      <c r="D427" s="105">
        <f t="shared" si="90"/>
        <v>500</v>
      </c>
      <c r="E427" s="105">
        <f t="shared" si="90"/>
        <v>500</v>
      </c>
      <c r="F427" s="105">
        <f t="shared" si="90"/>
        <v>500</v>
      </c>
    </row>
    <row r="428" spans="1:6" ht="60">
      <c r="A428" s="20" t="s">
        <v>441</v>
      </c>
      <c r="B428" s="89">
        <v>813</v>
      </c>
      <c r="C428" s="16" t="s">
        <v>649</v>
      </c>
      <c r="D428" s="105">
        <v>500</v>
      </c>
      <c r="E428" s="105">
        <v>500</v>
      </c>
      <c r="F428" s="105">
        <v>500</v>
      </c>
    </row>
    <row r="429" spans="1:6" ht="36">
      <c r="A429" s="20" t="s">
        <v>48</v>
      </c>
      <c r="B429" s="9"/>
      <c r="C429" s="16" t="s">
        <v>358</v>
      </c>
      <c r="D429" s="105">
        <f>D430</f>
        <v>100</v>
      </c>
      <c r="E429" s="105">
        <f>E430</f>
        <v>100</v>
      </c>
      <c r="F429" s="105">
        <f>F430</f>
        <v>100</v>
      </c>
    </row>
    <row r="430" spans="1:6" ht="48">
      <c r="A430" s="20" t="s">
        <v>442</v>
      </c>
      <c r="B430" s="9"/>
      <c r="C430" s="16" t="s">
        <v>47</v>
      </c>
      <c r="D430" s="105">
        <f t="shared" ref="D430:F431" si="91">D431</f>
        <v>100</v>
      </c>
      <c r="E430" s="105">
        <f t="shared" si="91"/>
        <v>100</v>
      </c>
      <c r="F430" s="105">
        <f t="shared" si="91"/>
        <v>100</v>
      </c>
    </row>
    <row r="431" spans="1:6" ht="24">
      <c r="A431" s="20" t="s">
        <v>442</v>
      </c>
      <c r="B431" s="9" t="s">
        <v>249</v>
      </c>
      <c r="C431" s="16" t="s">
        <v>250</v>
      </c>
      <c r="D431" s="105">
        <f t="shared" si="91"/>
        <v>100</v>
      </c>
      <c r="E431" s="105">
        <f t="shared" si="91"/>
        <v>100</v>
      </c>
      <c r="F431" s="105">
        <f t="shared" si="91"/>
        <v>100</v>
      </c>
    </row>
    <row r="432" spans="1:6" ht="60">
      <c r="A432" s="20" t="s">
        <v>442</v>
      </c>
      <c r="B432" s="9">
        <v>811</v>
      </c>
      <c r="C432" s="16" t="s">
        <v>355</v>
      </c>
      <c r="D432" s="105">
        <v>100</v>
      </c>
      <c r="E432" s="105">
        <v>100</v>
      </c>
      <c r="F432" s="105">
        <v>100</v>
      </c>
    </row>
    <row r="433" spans="1:6" ht="24">
      <c r="A433" s="78" t="s">
        <v>364</v>
      </c>
      <c r="B433" s="76"/>
      <c r="C433" s="95" t="s">
        <v>708</v>
      </c>
      <c r="D433" s="117">
        <f>D434</f>
        <v>1124.53</v>
      </c>
      <c r="E433" s="117">
        <f>E434</f>
        <v>1124.53</v>
      </c>
      <c r="F433" s="117">
        <f>F434</f>
        <v>1124.53</v>
      </c>
    </row>
    <row r="434" spans="1:6" ht="36">
      <c r="A434" s="20" t="s">
        <v>365</v>
      </c>
      <c r="B434" s="9"/>
      <c r="C434" s="16" t="s">
        <v>756</v>
      </c>
      <c r="D434" s="105">
        <f>D435+D448</f>
        <v>1124.53</v>
      </c>
      <c r="E434" s="105">
        <f>E435+E448</f>
        <v>1124.53</v>
      </c>
      <c r="F434" s="105">
        <f>F435+F448</f>
        <v>1124.53</v>
      </c>
    </row>
    <row r="435" spans="1:6" ht="24">
      <c r="A435" s="20" t="s">
        <v>366</v>
      </c>
      <c r="B435" s="9"/>
      <c r="C435" s="16" t="s">
        <v>92</v>
      </c>
      <c r="D435" s="105">
        <f>D436+D439+D442+D445</f>
        <v>1066.53</v>
      </c>
      <c r="E435" s="105">
        <f>E436+E439+E442+E445</f>
        <v>1054.53</v>
      </c>
      <c r="F435" s="105">
        <f>F436+F439+F442+F445</f>
        <v>1054.53</v>
      </c>
    </row>
    <row r="436" spans="1:6" ht="108">
      <c r="A436" s="20" t="s">
        <v>443</v>
      </c>
      <c r="B436" s="9"/>
      <c r="C436" s="146" t="s">
        <v>656</v>
      </c>
      <c r="D436" s="105">
        <f t="shared" ref="D436:F437" si="92">D437</f>
        <v>1000</v>
      </c>
      <c r="E436" s="105">
        <f t="shared" si="92"/>
        <v>1000</v>
      </c>
      <c r="F436" s="105">
        <f t="shared" si="92"/>
        <v>1000</v>
      </c>
    </row>
    <row r="437" spans="1:6" ht="24">
      <c r="A437" s="20" t="s">
        <v>443</v>
      </c>
      <c r="B437" s="9" t="s">
        <v>249</v>
      </c>
      <c r="C437" s="16" t="s">
        <v>250</v>
      </c>
      <c r="D437" s="105">
        <f t="shared" si="92"/>
        <v>1000</v>
      </c>
      <c r="E437" s="105">
        <f t="shared" si="92"/>
        <v>1000</v>
      </c>
      <c r="F437" s="105">
        <f t="shared" si="92"/>
        <v>1000</v>
      </c>
    </row>
    <row r="438" spans="1:6" ht="60">
      <c r="A438" s="20" t="s">
        <v>443</v>
      </c>
      <c r="B438" s="89">
        <v>813</v>
      </c>
      <c r="C438" s="16" t="s">
        <v>649</v>
      </c>
      <c r="D438" s="105">
        <v>1000</v>
      </c>
      <c r="E438" s="105">
        <v>1000</v>
      </c>
      <c r="F438" s="105">
        <v>1000</v>
      </c>
    </row>
    <row r="439" spans="1:6" ht="24">
      <c r="A439" s="20" t="s">
        <v>444</v>
      </c>
      <c r="B439" s="9"/>
      <c r="C439" s="16" t="s">
        <v>360</v>
      </c>
      <c r="D439" s="105">
        <f t="shared" ref="D439:F440" si="93">D440</f>
        <v>25</v>
      </c>
      <c r="E439" s="105">
        <f t="shared" si="93"/>
        <v>25</v>
      </c>
      <c r="F439" s="105">
        <f t="shared" si="93"/>
        <v>25</v>
      </c>
    </row>
    <row r="440" spans="1:6" ht="36">
      <c r="A440" s="20" t="s">
        <v>444</v>
      </c>
      <c r="B440" s="18" t="s">
        <v>243</v>
      </c>
      <c r="C440" s="134" t="s">
        <v>694</v>
      </c>
      <c r="D440" s="105">
        <f t="shared" si="93"/>
        <v>25</v>
      </c>
      <c r="E440" s="105">
        <f t="shared" si="93"/>
        <v>25</v>
      </c>
      <c r="F440" s="105">
        <f t="shared" si="93"/>
        <v>25</v>
      </c>
    </row>
    <row r="441" spans="1:6" ht="24">
      <c r="A441" s="20" t="s">
        <v>444</v>
      </c>
      <c r="B441" s="9" t="s">
        <v>245</v>
      </c>
      <c r="C441" s="16" t="s">
        <v>645</v>
      </c>
      <c r="D441" s="105">
        <v>25</v>
      </c>
      <c r="E441" s="105">
        <v>25</v>
      </c>
      <c r="F441" s="105">
        <v>25</v>
      </c>
    </row>
    <row r="442" spans="1:6" ht="24">
      <c r="A442" s="20" t="s">
        <v>445</v>
      </c>
      <c r="B442" s="9"/>
      <c r="C442" s="16" t="s">
        <v>94</v>
      </c>
      <c r="D442" s="105">
        <f t="shared" ref="D442:F443" si="94">D443</f>
        <v>29.53</v>
      </c>
      <c r="E442" s="105">
        <f t="shared" si="94"/>
        <v>29.53</v>
      </c>
      <c r="F442" s="105">
        <f t="shared" si="94"/>
        <v>29.53</v>
      </c>
    </row>
    <row r="443" spans="1:6" ht="36">
      <c r="A443" s="20" t="s">
        <v>445</v>
      </c>
      <c r="B443" s="18" t="s">
        <v>243</v>
      </c>
      <c r="C443" s="134" t="s">
        <v>694</v>
      </c>
      <c r="D443" s="105">
        <f t="shared" si="94"/>
        <v>29.53</v>
      </c>
      <c r="E443" s="105">
        <f t="shared" si="94"/>
        <v>29.53</v>
      </c>
      <c r="F443" s="105">
        <f t="shared" si="94"/>
        <v>29.53</v>
      </c>
    </row>
    <row r="444" spans="1:6" ht="24">
      <c r="A444" s="20" t="s">
        <v>445</v>
      </c>
      <c r="B444" s="9" t="s">
        <v>245</v>
      </c>
      <c r="C444" s="16" t="s">
        <v>645</v>
      </c>
      <c r="D444" s="105">
        <v>29.53</v>
      </c>
      <c r="E444" s="105">
        <v>29.53</v>
      </c>
      <c r="F444" s="105">
        <v>29.53</v>
      </c>
    </row>
    <row r="445" spans="1:6" ht="29.25" customHeight="1">
      <c r="A445" s="20" t="s">
        <v>446</v>
      </c>
      <c r="B445" s="9"/>
      <c r="C445" s="16" t="s">
        <v>93</v>
      </c>
      <c r="D445" s="105">
        <f t="shared" ref="D445:F446" si="95">D446</f>
        <v>12</v>
      </c>
      <c r="E445" s="105">
        <f t="shared" si="95"/>
        <v>0</v>
      </c>
      <c r="F445" s="105">
        <f t="shared" si="95"/>
        <v>0</v>
      </c>
    </row>
    <row r="446" spans="1:6" ht="36">
      <c r="A446" s="20" t="s">
        <v>446</v>
      </c>
      <c r="B446" s="18" t="s">
        <v>243</v>
      </c>
      <c r="C446" s="134" t="s">
        <v>694</v>
      </c>
      <c r="D446" s="105">
        <f t="shared" si="95"/>
        <v>12</v>
      </c>
      <c r="E446" s="105">
        <f t="shared" si="95"/>
        <v>0</v>
      </c>
      <c r="F446" s="105">
        <f t="shared" si="95"/>
        <v>0</v>
      </c>
    </row>
    <row r="447" spans="1:6" ht="24">
      <c r="A447" s="20" t="s">
        <v>446</v>
      </c>
      <c r="B447" s="9" t="s">
        <v>245</v>
      </c>
      <c r="C447" s="16" t="s">
        <v>645</v>
      </c>
      <c r="D447" s="105">
        <v>12</v>
      </c>
      <c r="E447" s="105">
        <v>0</v>
      </c>
      <c r="F447" s="105">
        <v>0</v>
      </c>
    </row>
    <row r="448" spans="1:6" ht="24">
      <c r="A448" s="20" t="s">
        <v>367</v>
      </c>
      <c r="B448" s="9"/>
      <c r="C448" s="16" t="s">
        <v>788</v>
      </c>
      <c r="D448" s="105">
        <f>D449+D452+D456</f>
        <v>58</v>
      </c>
      <c r="E448" s="105">
        <f>E449+E452+E456</f>
        <v>70</v>
      </c>
      <c r="F448" s="105">
        <f>F449+F452+F456</f>
        <v>70</v>
      </c>
    </row>
    <row r="449" spans="1:6" ht="24">
      <c r="A449" s="20" t="s">
        <v>448</v>
      </c>
      <c r="B449" s="9"/>
      <c r="C449" s="16" t="s">
        <v>709</v>
      </c>
      <c r="D449" s="105">
        <f t="shared" ref="D449:F450" si="96">D450</f>
        <v>1</v>
      </c>
      <c r="E449" s="105">
        <f t="shared" si="96"/>
        <v>1</v>
      </c>
      <c r="F449" s="105">
        <f t="shared" si="96"/>
        <v>1</v>
      </c>
    </row>
    <row r="450" spans="1:6" ht="36">
      <c r="A450" s="20" t="s">
        <v>448</v>
      </c>
      <c r="B450" s="18" t="s">
        <v>243</v>
      </c>
      <c r="C450" s="134" t="s">
        <v>694</v>
      </c>
      <c r="D450" s="105">
        <f t="shared" si="96"/>
        <v>1</v>
      </c>
      <c r="E450" s="105">
        <f t="shared" si="96"/>
        <v>1</v>
      </c>
      <c r="F450" s="105">
        <f t="shared" si="96"/>
        <v>1</v>
      </c>
    </row>
    <row r="451" spans="1:6" ht="24">
      <c r="A451" s="20" t="s">
        <v>448</v>
      </c>
      <c r="B451" s="9" t="s">
        <v>245</v>
      </c>
      <c r="C451" s="16" t="s">
        <v>645</v>
      </c>
      <c r="D451" s="105">
        <v>1</v>
      </c>
      <c r="E451" s="105">
        <v>1</v>
      </c>
      <c r="F451" s="105">
        <v>1</v>
      </c>
    </row>
    <row r="452" spans="1:6" ht="60">
      <c r="A452" s="20" t="s">
        <v>658</v>
      </c>
      <c r="B452" s="9"/>
      <c r="C452" s="16" t="s">
        <v>654</v>
      </c>
      <c r="D452" s="105">
        <f t="shared" ref="D452:F453" si="97">D453</f>
        <v>8</v>
      </c>
      <c r="E452" s="105">
        <f t="shared" si="97"/>
        <v>20</v>
      </c>
      <c r="F452" s="105">
        <f t="shared" si="97"/>
        <v>20</v>
      </c>
    </row>
    <row r="453" spans="1:6" ht="36">
      <c r="A453" s="20" t="s">
        <v>658</v>
      </c>
      <c r="B453" s="18" t="s">
        <v>243</v>
      </c>
      <c r="C453" s="134" t="s">
        <v>694</v>
      </c>
      <c r="D453" s="105">
        <f t="shared" si="97"/>
        <v>8</v>
      </c>
      <c r="E453" s="105">
        <f t="shared" si="97"/>
        <v>20</v>
      </c>
      <c r="F453" s="105">
        <f t="shared" si="97"/>
        <v>20</v>
      </c>
    </row>
    <row r="454" spans="1:6" ht="24">
      <c r="A454" s="20" t="s">
        <v>658</v>
      </c>
      <c r="B454" s="9" t="s">
        <v>245</v>
      </c>
      <c r="C454" s="16" t="s">
        <v>645</v>
      </c>
      <c r="D454" s="105">
        <v>8</v>
      </c>
      <c r="E454" s="105">
        <v>20</v>
      </c>
      <c r="F454" s="105">
        <v>20</v>
      </c>
    </row>
    <row r="455" spans="1:6" ht="24">
      <c r="A455" s="20" t="s">
        <v>710</v>
      </c>
      <c r="B455" s="9"/>
      <c r="C455" s="16" t="s">
        <v>711</v>
      </c>
      <c r="D455" s="105">
        <f t="shared" ref="D455:F456" si="98">D456</f>
        <v>49</v>
      </c>
      <c r="E455" s="105">
        <f t="shared" si="98"/>
        <v>49</v>
      </c>
      <c r="F455" s="105">
        <f t="shared" si="98"/>
        <v>49</v>
      </c>
    </row>
    <row r="456" spans="1:6" ht="24">
      <c r="A456" s="20" t="s">
        <v>710</v>
      </c>
      <c r="B456" s="18" t="s">
        <v>243</v>
      </c>
      <c r="C456" s="134" t="s">
        <v>250</v>
      </c>
      <c r="D456" s="105">
        <f t="shared" si="98"/>
        <v>49</v>
      </c>
      <c r="E456" s="105">
        <f t="shared" si="98"/>
        <v>49</v>
      </c>
      <c r="F456" s="105">
        <f t="shared" si="98"/>
        <v>49</v>
      </c>
    </row>
    <row r="457" spans="1:6" ht="24">
      <c r="A457" s="20" t="s">
        <v>710</v>
      </c>
      <c r="B457" s="9" t="s">
        <v>245</v>
      </c>
      <c r="C457" s="16" t="s">
        <v>645</v>
      </c>
      <c r="D457" s="105">
        <v>49</v>
      </c>
      <c r="E457" s="105">
        <v>49</v>
      </c>
      <c r="F457" s="105">
        <v>49</v>
      </c>
    </row>
    <row r="458" spans="1:6" ht="36">
      <c r="A458" s="78" t="s">
        <v>258</v>
      </c>
      <c r="B458" s="76"/>
      <c r="C458" s="95" t="s">
        <v>765</v>
      </c>
      <c r="D458" s="117">
        <f>D459+D498</f>
        <v>142226.25599999999</v>
      </c>
      <c r="E458" s="117">
        <f t="shared" ref="E458:F458" si="99">E459+E498</f>
        <v>334.17900000000003</v>
      </c>
      <c r="F458" s="117">
        <f t="shared" si="99"/>
        <v>334.17899999999997</v>
      </c>
    </row>
    <row r="459" spans="1:6" ht="36">
      <c r="A459" s="20" t="s">
        <v>259</v>
      </c>
      <c r="B459" s="9"/>
      <c r="C459" s="16" t="s">
        <v>766</v>
      </c>
      <c r="D459" s="105">
        <f>D460+D473</f>
        <v>141626.31599999999</v>
      </c>
      <c r="E459" s="105">
        <f t="shared" ref="E459:F459" si="100">E460+E473</f>
        <v>334.17900000000003</v>
      </c>
      <c r="F459" s="105">
        <f t="shared" si="100"/>
        <v>334.17899999999997</v>
      </c>
    </row>
    <row r="460" spans="1:6" ht="24">
      <c r="A460" s="20" t="s">
        <v>260</v>
      </c>
      <c r="B460" s="9"/>
      <c r="C460" s="16" t="s">
        <v>759</v>
      </c>
      <c r="D460" s="105">
        <f>D461+D464+D467+D470</f>
        <v>31303.486000000001</v>
      </c>
      <c r="E460" s="105">
        <f>E461+E464+E467+E470</f>
        <v>0</v>
      </c>
      <c r="F460" s="105">
        <f>F461+F464+F467+F470</f>
        <v>0</v>
      </c>
    </row>
    <row r="461" spans="1:6" ht="35.25" customHeight="1">
      <c r="A461" s="8" t="s">
        <v>947</v>
      </c>
      <c r="B461" s="8"/>
      <c r="C461" s="16" t="s">
        <v>948</v>
      </c>
      <c r="D461" s="105">
        <f t="shared" ref="D461:F462" si="101">D462</f>
        <v>0.59199999999999997</v>
      </c>
      <c r="E461" s="105">
        <f t="shared" si="101"/>
        <v>0</v>
      </c>
      <c r="F461" s="105">
        <f t="shared" si="101"/>
        <v>0</v>
      </c>
    </row>
    <row r="462" spans="1:6" ht="12" customHeight="1">
      <c r="A462" s="8" t="s">
        <v>947</v>
      </c>
      <c r="B462" s="18" t="s">
        <v>249</v>
      </c>
      <c r="C462" s="134" t="s">
        <v>250</v>
      </c>
      <c r="D462" s="105">
        <f t="shared" si="101"/>
        <v>0.59199999999999997</v>
      </c>
      <c r="E462" s="105">
        <f t="shared" si="101"/>
        <v>0</v>
      </c>
      <c r="F462" s="105">
        <f t="shared" si="101"/>
        <v>0</v>
      </c>
    </row>
    <row r="463" spans="1:6" ht="12" customHeight="1">
      <c r="A463" s="8" t="s">
        <v>947</v>
      </c>
      <c r="B463" s="9">
        <v>853</v>
      </c>
      <c r="C463" s="16" t="s">
        <v>789</v>
      </c>
      <c r="D463" s="105">
        <v>0.59199999999999997</v>
      </c>
      <c r="E463" s="105">
        <v>0</v>
      </c>
      <c r="F463" s="105">
        <v>0</v>
      </c>
    </row>
    <row r="464" spans="1:6" ht="36" customHeight="1">
      <c r="A464" s="8" t="s">
        <v>880</v>
      </c>
      <c r="B464" s="9"/>
      <c r="C464" s="16" t="s">
        <v>881</v>
      </c>
      <c r="D464" s="105">
        <f t="shared" ref="D464:F465" si="102">D465</f>
        <v>25.094000000000001</v>
      </c>
      <c r="E464" s="105">
        <f t="shared" si="102"/>
        <v>0</v>
      </c>
      <c r="F464" s="105">
        <f t="shared" si="102"/>
        <v>0</v>
      </c>
    </row>
    <row r="465" spans="1:6" ht="36" customHeight="1">
      <c r="A465" s="8" t="s">
        <v>880</v>
      </c>
      <c r="B465" s="18" t="s">
        <v>243</v>
      </c>
      <c r="C465" s="134" t="s">
        <v>694</v>
      </c>
      <c r="D465" s="105">
        <f t="shared" si="102"/>
        <v>25.094000000000001</v>
      </c>
      <c r="E465" s="105">
        <f t="shared" si="102"/>
        <v>0</v>
      </c>
      <c r="F465" s="105">
        <f t="shared" si="102"/>
        <v>0</v>
      </c>
    </row>
    <row r="466" spans="1:6">
      <c r="A466" s="8" t="s">
        <v>880</v>
      </c>
      <c r="B466" s="9" t="s">
        <v>245</v>
      </c>
      <c r="C466" s="16" t="s">
        <v>645</v>
      </c>
      <c r="D466" s="105">
        <v>25.094000000000001</v>
      </c>
      <c r="E466" s="105">
        <v>0</v>
      </c>
      <c r="F466" s="105">
        <v>0</v>
      </c>
    </row>
    <row r="467" spans="1:6" ht="36">
      <c r="A467" s="8" t="s">
        <v>945</v>
      </c>
      <c r="B467" s="8"/>
      <c r="C467" s="16" t="s">
        <v>946</v>
      </c>
      <c r="D467" s="105">
        <f t="shared" ref="D467:F468" si="103">D468</f>
        <v>3127.8</v>
      </c>
      <c r="E467" s="105">
        <f t="shared" si="103"/>
        <v>0</v>
      </c>
      <c r="F467" s="105">
        <f t="shared" si="103"/>
        <v>0</v>
      </c>
    </row>
    <row r="468" spans="1:6" ht="36">
      <c r="A468" s="8" t="s">
        <v>945</v>
      </c>
      <c r="B468" s="9">
        <v>400</v>
      </c>
      <c r="C468" s="16" t="s">
        <v>404</v>
      </c>
      <c r="D468" s="105">
        <f t="shared" si="103"/>
        <v>3127.8</v>
      </c>
      <c r="E468" s="105">
        <f t="shared" si="103"/>
        <v>0</v>
      </c>
      <c r="F468" s="105">
        <f t="shared" si="103"/>
        <v>0</v>
      </c>
    </row>
    <row r="469" spans="1:6" ht="36">
      <c r="A469" s="8" t="s">
        <v>945</v>
      </c>
      <c r="B469" s="9">
        <v>414</v>
      </c>
      <c r="C469" s="16" t="s">
        <v>403</v>
      </c>
      <c r="D469" s="105">
        <v>3127.8</v>
      </c>
      <c r="E469" s="105">
        <v>0</v>
      </c>
      <c r="F469" s="105">
        <v>0</v>
      </c>
    </row>
    <row r="470" spans="1:6" ht="24">
      <c r="A470" s="8" t="s">
        <v>962</v>
      </c>
      <c r="B470" s="9"/>
      <c r="C470" s="16" t="s">
        <v>961</v>
      </c>
      <c r="D470" s="105">
        <f t="shared" ref="D470:F471" si="104">D471</f>
        <v>28150</v>
      </c>
      <c r="E470" s="105">
        <f t="shared" si="104"/>
        <v>0</v>
      </c>
      <c r="F470" s="105">
        <f t="shared" si="104"/>
        <v>0</v>
      </c>
    </row>
    <row r="471" spans="1:6" ht="13.5" customHeight="1">
      <c r="A471" s="8" t="s">
        <v>962</v>
      </c>
      <c r="B471" s="9">
        <v>400</v>
      </c>
      <c r="C471" s="16" t="s">
        <v>404</v>
      </c>
      <c r="D471" s="105">
        <f t="shared" si="104"/>
        <v>28150</v>
      </c>
      <c r="E471" s="105">
        <f t="shared" si="104"/>
        <v>0</v>
      </c>
      <c r="F471" s="105">
        <f t="shared" si="104"/>
        <v>0</v>
      </c>
    </row>
    <row r="472" spans="1:6" ht="36">
      <c r="A472" s="8" t="s">
        <v>962</v>
      </c>
      <c r="B472" s="9">
        <v>414</v>
      </c>
      <c r="C472" s="16" t="s">
        <v>403</v>
      </c>
      <c r="D472" s="105">
        <v>28150</v>
      </c>
      <c r="E472" s="105">
        <v>0</v>
      </c>
      <c r="F472" s="105">
        <v>0</v>
      </c>
    </row>
    <row r="473" spans="1:6" ht="36">
      <c r="A473" s="20" t="s">
        <v>263</v>
      </c>
      <c r="B473" s="9"/>
      <c r="C473" s="16" t="s">
        <v>760</v>
      </c>
      <c r="D473" s="107">
        <f>D474+D480+D483+D492+D495+D489+D477+D486</f>
        <v>110322.83</v>
      </c>
      <c r="E473" s="107">
        <f>E474+E480+E483+E492+E495+E489+E477+E486</f>
        <v>334.17900000000003</v>
      </c>
      <c r="F473" s="107">
        <f>F474+F480+F483+F492+F495+F489+F477+F486</f>
        <v>334.17899999999997</v>
      </c>
    </row>
    <row r="474" spans="1:6" ht="24">
      <c r="A474" s="20" t="s">
        <v>672</v>
      </c>
      <c r="B474" s="9"/>
      <c r="C474" s="5" t="s">
        <v>644</v>
      </c>
      <c r="D474" s="107">
        <f t="shared" ref="D474:F475" si="105">D475</f>
        <v>25609.481</v>
      </c>
      <c r="E474" s="105">
        <f t="shared" si="105"/>
        <v>0</v>
      </c>
      <c r="F474" s="105">
        <f t="shared" si="105"/>
        <v>0</v>
      </c>
    </row>
    <row r="475" spans="1:6" ht="24">
      <c r="A475" s="20" t="s">
        <v>672</v>
      </c>
      <c r="B475" s="9" t="s">
        <v>249</v>
      </c>
      <c r="C475" s="16" t="s">
        <v>250</v>
      </c>
      <c r="D475" s="107">
        <f t="shared" si="105"/>
        <v>25609.481</v>
      </c>
      <c r="E475" s="105">
        <f t="shared" si="105"/>
        <v>0</v>
      </c>
      <c r="F475" s="105">
        <f t="shared" si="105"/>
        <v>0</v>
      </c>
    </row>
    <row r="476" spans="1:6" ht="60">
      <c r="A476" s="20" t="s">
        <v>672</v>
      </c>
      <c r="B476" s="89">
        <v>813</v>
      </c>
      <c r="C476" s="16" t="s">
        <v>649</v>
      </c>
      <c r="D476" s="107">
        <v>25609.481</v>
      </c>
      <c r="E476" s="124">
        <v>0</v>
      </c>
      <c r="F476" s="124">
        <v>0</v>
      </c>
    </row>
    <row r="477" spans="1:6" ht="36">
      <c r="A477" s="186">
        <v>1010240770</v>
      </c>
      <c r="B477" s="144"/>
      <c r="C477" s="146" t="s">
        <v>965</v>
      </c>
      <c r="D477" s="107">
        <f t="shared" ref="D477:F478" si="106">D478</f>
        <v>1927.91</v>
      </c>
      <c r="E477" s="107">
        <f t="shared" si="106"/>
        <v>0</v>
      </c>
      <c r="F477" s="107">
        <f t="shared" si="106"/>
        <v>0</v>
      </c>
    </row>
    <row r="478" spans="1:6" ht="36">
      <c r="A478" s="186">
        <v>1010240770</v>
      </c>
      <c r="B478" s="9">
        <v>400</v>
      </c>
      <c r="C478" s="16" t="s">
        <v>404</v>
      </c>
      <c r="D478" s="107">
        <f t="shared" si="106"/>
        <v>1927.91</v>
      </c>
      <c r="E478" s="107">
        <f t="shared" si="106"/>
        <v>0</v>
      </c>
      <c r="F478" s="107">
        <f t="shared" si="106"/>
        <v>0</v>
      </c>
    </row>
    <row r="479" spans="1:6" ht="36">
      <c r="A479" s="186">
        <v>1010240770</v>
      </c>
      <c r="B479" s="9">
        <v>414</v>
      </c>
      <c r="C479" s="16" t="s">
        <v>403</v>
      </c>
      <c r="D479" s="107">
        <v>1927.91</v>
      </c>
      <c r="E479" s="124">
        <v>0</v>
      </c>
      <c r="F479" s="124">
        <v>0</v>
      </c>
    </row>
    <row r="480" spans="1:6" ht="24">
      <c r="A480" s="20" t="s">
        <v>9</v>
      </c>
      <c r="B480" s="9"/>
      <c r="C480" s="16" t="s">
        <v>10</v>
      </c>
      <c r="D480" s="105">
        <f t="shared" ref="D480:F481" si="107">D481</f>
        <v>468.94</v>
      </c>
      <c r="E480" s="105">
        <f t="shared" si="107"/>
        <v>0</v>
      </c>
      <c r="F480" s="105">
        <f t="shared" si="107"/>
        <v>0</v>
      </c>
    </row>
    <row r="481" spans="1:6" ht="36">
      <c r="A481" s="20" t="s">
        <v>9</v>
      </c>
      <c r="B481" s="18" t="s">
        <v>243</v>
      </c>
      <c r="C481" s="134" t="s">
        <v>694</v>
      </c>
      <c r="D481" s="105">
        <f t="shared" si="107"/>
        <v>468.94</v>
      </c>
      <c r="E481" s="105">
        <f t="shared" si="107"/>
        <v>0</v>
      </c>
      <c r="F481" s="105">
        <f t="shared" si="107"/>
        <v>0</v>
      </c>
    </row>
    <row r="482" spans="1:6" ht="24">
      <c r="A482" s="20" t="s">
        <v>9</v>
      </c>
      <c r="B482" s="9" t="s">
        <v>245</v>
      </c>
      <c r="C482" s="16" t="s">
        <v>645</v>
      </c>
      <c r="D482" s="105">
        <v>468.94</v>
      </c>
      <c r="E482" s="105">
        <v>0</v>
      </c>
      <c r="F482" s="105">
        <v>0</v>
      </c>
    </row>
    <row r="483" spans="1:6" ht="24">
      <c r="A483" s="20" t="s">
        <v>266</v>
      </c>
      <c r="B483" s="9"/>
      <c r="C483" s="16" t="s">
        <v>267</v>
      </c>
      <c r="D483" s="105">
        <f t="shared" ref="D483:F484" si="108">D484</f>
        <v>568</v>
      </c>
      <c r="E483" s="105">
        <f t="shared" si="108"/>
        <v>0</v>
      </c>
      <c r="F483" s="105">
        <f t="shared" si="108"/>
        <v>0</v>
      </c>
    </row>
    <row r="484" spans="1:6" ht="36">
      <c r="A484" s="20" t="s">
        <v>266</v>
      </c>
      <c r="B484" s="18" t="s">
        <v>243</v>
      </c>
      <c r="C484" s="134" t="s">
        <v>694</v>
      </c>
      <c r="D484" s="105">
        <f t="shared" si="108"/>
        <v>568</v>
      </c>
      <c r="E484" s="105">
        <f t="shared" si="108"/>
        <v>0</v>
      </c>
      <c r="F484" s="105">
        <f t="shared" si="108"/>
        <v>0</v>
      </c>
    </row>
    <row r="485" spans="1:6" ht="24">
      <c r="A485" s="20" t="s">
        <v>266</v>
      </c>
      <c r="B485" s="9" t="s">
        <v>245</v>
      </c>
      <c r="C485" s="16" t="s">
        <v>645</v>
      </c>
      <c r="D485" s="105">
        <v>568</v>
      </c>
      <c r="E485" s="105">
        <v>0</v>
      </c>
      <c r="F485" s="105">
        <v>0</v>
      </c>
    </row>
    <row r="486" spans="1:6" ht="36">
      <c r="A486" s="20" t="s">
        <v>825</v>
      </c>
      <c r="B486" s="9"/>
      <c r="C486" s="16" t="s">
        <v>832</v>
      </c>
      <c r="D486" s="105">
        <f t="shared" ref="D486:F487" si="109">D487</f>
        <v>334.17899999999997</v>
      </c>
      <c r="E486" s="105">
        <f t="shared" si="109"/>
        <v>298.09500000000003</v>
      </c>
      <c r="F486" s="105">
        <f t="shared" si="109"/>
        <v>334.17899999999997</v>
      </c>
    </row>
    <row r="487" spans="1:6" ht="36">
      <c r="A487" s="20" t="s">
        <v>825</v>
      </c>
      <c r="B487" s="18" t="s">
        <v>243</v>
      </c>
      <c r="C487" s="134" t="s">
        <v>694</v>
      </c>
      <c r="D487" s="105">
        <f t="shared" si="109"/>
        <v>334.17899999999997</v>
      </c>
      <c r="E487" s="105">
        <f t="shared" si="109"/>
        <v>298.09500000000003</v>
      </c>
      <c r="F487" s="105">
        <f t="shared" si="109"/>
        <v>334.17899999999997</v>
      </c>
    </row>
    <row r="488" spans="1:6" ht="24">
      <c r="A488" s="20" t="s">
        <v>825</v>
      </c>
      <c r="B488" s="9" t="s">
        <v>245</v>
      </c>
      <c r="C488" s="16" t="s">
        <v>645</v>
      </c>
      <c r="D488" s="105">
        <v>334.17899999999997</v>
      </c>
      <c r="E488" s="105">
        <v>298.09500000000003</v>
      </c>
      <c r="F488" s="105">
        <v>334.17899999999997</v>
      </c>
    </row>
    <row r="489" spans="1:6" ht="36">
      <c r="A489" s="20" t="s">
        <v>593</v>
      </c>
      <c r="B489" s="9"/>
      <c r="C489" s="5" t="s">
        <v>913</v>
      </c>
      <c r="D489" s="105">
        <f>D490</f>
        <v>46471.199999999997</v>
      </c>
      <c r="E489" s="105">
        <f>E490</f>
        <v>0</v>
      </c>
      <c r="F489" s="105">
        <f>F490</f>
        <v>0</v>
      </c>
    </row>
    <row r="490" spans="1:6" ht="36">
      <c r="A490" s="20" t="s">
        <v>593</v>
      </c>
      <c r="B490" s="9">
        <v>400</v>
      </c>
      <c r="C490" s="16" t="s">
        <v>404</v>
      </c>
      <c r="D490" s="180">
        <f t="shared" ref="D490:F493" si="110">D491</f>
        <v>46471.199999999997</v>
      </c>
      <c r="E490" s="123">
        <f t="shared" si="110"/>
        <v>0</v>
      </c>
      <c r="F490" s="123">
        <f t="shared" si="110"/>
        <v>0</v>
      </c>
    </row>
    <row r="491" spans="1:6" ht="36">
      <c r="A491" s="20" t="s">
        <v>593</v>
      </c>
      <c r="B491" s="9">
        <v>414</v>
      </c>
      <c r="C491" s="16" t="s">
        <v>403</v>
      </c>
      <c r="D491" s="180">
        <v>46471.199999999997</v>
      </c>
      <c r="E491" s="123">
        <v>0</v>
      </c>
      <c r="F491" s="123">
        <v>0</v>
      </c>
    </row>
    <row r="492" spans="1:6" ht="36">
      <c r="A492" s="20" t="s">
        <v>450</v>
      </c>
      <c r="B492" s="9"/>
      <c r="C492" s="150" t="s">
        <v>13</v>
      </c>
      <c r="D492" s="180">
        <f t="shared" si="110"/>
        <v>11617.8</v>
      </c>
      <c r="E492" s="123">
        <f t="shared" si="110"/>
        <v>0</v>
      </c>
      <c r="F492" s="123">
        <f t="shared" si="110"/>
        <v>0</v>
      </c>
    </row>
    <row r="493" spans="1:6" ht="36">
      <c r="A493" s="20" t="s">
        <v>450</v>
      </c>
      <c r="B493" s="9">
        <v>400</v>
      </c>
      <c r="C493" s="16" t="s">
        <v>404</v>
      </c>
      <c r="D493" s="180">
        <f t="shared" si="110"/>
        <v>11617.8</v>
      </c>
      <c r="E493" s="123">
        <f t="shared" si="110"/>
        <v>0</v>
      </c>
      <c r="F493" s="123">
        <f t="shared" si="110"/>
        <v>0</v>
      </c>
    </row>
    <row r="494" spans="1:6" ht="36">
      <c r="A494" s="20" t="s">
        <v>450</v>
      </c>
      <c r="B494" s="9">
        <v>414</v>
      </c>
      <c r="C494" s="16" t="s">
        <v>403</v>
      </c>
      <c r="D494" s="180">
        <v>11617.8</v>
      </c>
      <c r="E494" s="123">
        <v>0</v>
      </c>
      <c r="F494" s="123">
        <v>0</v>
      </c>
    </row>
    <row r="495" spans="1:6" ht="36">
      <c r="A495" s="20" t="s">
        <v>817</v>
      </c>
      <c r="B495" s="9"/>
      <c r="C495" s="146" t="s">
        <v>816</v>
      </c>
      <c r="D495" s="180">
        <f t="shared" ref="D495:F496" si="111">D496</f>
        <v>23325.32</v>
      </c>
      <c r="E495" s="123">
        <f t="shared" si="111"/>
        <v>36.084000000000003</v>
      </c>
      <c r="F495" s="123">
        <f t="shared" si="111"/>
        <v>0</v>
      </c>
    </row>
    <row r="496" spans="1:6" ht="36">
      <c r="A496" s="20" t="s">
        <v>817</v>
      </c>
      <c r="B496" s="9">
        <v>400</v>
      </c>
      <c r="C496" s="16" t="s">
        <v>404</v>
      </c>
      <c r="D496" s="180">
        <f t="shared" si="111"/>
        <v>23325.32</v>
      </c>
      <c r="E496" s="123">
        <f t="shared" si="111"/>
        <v>36.084000000000003</v>
      </c>
      <c r="F496" s="123">
        <f t="shared" si="111"/>
        <v>0</v>
      </c>
    </row>
    <row r="497" spans="1:6" ht="36">
      <c r="A497" s="20" t="s">
        <v>817</v>
      </c>
      <c r="B497" s="9">
        <v>414</v>
      </c>
      <c r="C497" s="16" t="s">
        <v>403</v>
      </c>
      <c r="D497" s="180">
        <v>23325.32</v>
      </c>
      <c r="E497" s="123">
        <v>36.084000000000003</v>
      </c>
      <c r="F497" s="123">
        <v>0</v>
      </c>
    </row>
    <row r="498" spans="1:6" s="202" customFormat="1" ht="24">
      <c r="A498" s="20" t="s">
        <v>973</v>
      </c>
      <c r="B498" s="9"/>
      <c r="C498" s="16" t="s">
        <v>971</v>
      </c>
      <c r="D498" s="105">
        <f>D499</f>
        <v>599.94000000000005</v>
      </c>
      <c r="E498" s="105">
        <f t="shared" ref="E498:F501" si="112">E499</f>
        <v>0</v>
      </c>
      <c r="F498" s="105">
        <f t="shared" si="112"/>
        <v>0</v>
      </c>
    </row>
    <row r="499" spans="1:6" s="202" customFormat="1" ht="36">
      <c r="A499" s="20" t="s">
        <v>975</v>
      </c>
      <c r="B499" s="9"/>
      <c r="C499" s="16" t="s">
        <v>972</v>
      </c>
      <c r="D499" s="107">
        <f>D500</f>
        <v>599.94000000000005</v>
      </c>
      <c r="E499" s="107">
        <f t="shared" si="112"/>
        <v>0</v>
      </c>
      <c r="F499" s="107">
        <f t="shared" si="112"/>
        <v>0</v>
      </c>
    </row>
    <row r="500" spans="1:6" s="202" customFormat="1" ht="72">
      <c r="A500" s="20" t="s">
        <v>931</v>
      </c>
      <c r="B500" s="9"/>
      <c r="C500" s="16" t="s">
        <v>932</v>
      </c>
      <c r="D500" s="107">
        <f>D501</f>
        <v>599.94000000000005</v>
      </c>
      <c r="E500" s="107">
        <f t="shared" si="112"/>
        <v>0</v>
      </c>
      <c r="F500" s="107">
        <f t="shared" si="112"/>
        <v>0</v>
      </c>
    </row>
    <row r="501" spans="1:6" ht="36">
      <c r="A501" s="20" t="s">
        <v>931</v>
      </c>
      <c r="B501" s="18" t="s">
        <v>243</v>
      </c>
      <c r="C501" s="134" t="s">
        <v>694</v>
      </c>
      <c r="D501" s="122">
        <f>D502</f>
        <v>599.94000000000005</v>
      </c>
      <c r="E501" s="122">
        <f t="shared" si="112"/>
        <v>0</v>
      </c>
      <c r="F501" s="122">
        <f t="shared" si="112"/>
        <v>0</v>
      </c>
    </row>
    <row r="502" spans="1:6" ht="24">
      <c r="A502" s="20" t="s">
        <v>931</v>
      </c>
      <c r="B502" s="9" t="s">
        <v>245</v>
      </c>
      <c r="C502" s="16" t="s">
        <v>645</v>
      </c>
      <c r="D502" s="122">
        <v>599.94000000000005</v>
      </c>
      <c r="E502" s="122">
        <v>0</v>
      </c>
      <c r="F502" s="122">
        <v>0</v>
      </c>
    </row>
    <row r="503" spans="1:6" ht="30">
      <c r="A503" s="27" t="s">
        <v>130</v>
      </c>
      <c r="B503" s="100"/>
      <c r="C503" s="151" t="s">
        <v>67</v>
      </c>
      <c r="D503" s="116">
        <f>D504+D510+D514+D564+D622</f>
        <v>168005.28599999999</v>
      </c>
      <c r="E503" s="116">
        <f>E504+E510+E514+E564+E622</f>
        <v>128761.992</v>
      </c>
      <c r="F503" s="116">
        <f>F504+F510+F514+F564+F622</f>
        <v>128025.372</v>
      </c>
    </row>
    <row r="504" spans="1:6" ht="24">
      <c r="A504" s="75" t="s">
        <v>182</v>
      </c>
      <c r="B504" s="75"/>
      <c r="C504" s="95" t="s">
        <v>183</v>
      </c>
      <c r="D504" s="117">
        <f>D505</f>
        <v>200</v>
      </c>
      <c r="E504" s="117">
        <f>E505</f>
        <v>200</v>
      </c>
      <c r="F504" s="117">
        <f>F505</f>
        <v>200</v>
      </c>
    </row>
    <row r="505" spans="1:6" ht="24">
      <c r="A505" s="8" t="s">
        <v>328</v>
      </c>
      <c r="B505" s="9"/>
      <c r="C505" s="16" t="s">
        <v>542</v>
      </c>
      <c r="D505" s="105">
        <f>D506+D508</f>
        <v>200</v>
      </c>
      <c r="E505" s="105">
        <f>E509</f>
        <v>200</v>
      </c>
      <c r="F505" s="105">
        <f>F509</f>
        <v>200</v>
      </c>
    </row>
    <row r="506" spans="1:6" ht="24">
      <c r="A506" s="8" t="s">
        <v>328</v>
      </c>
      <c r="B506" s="18" t="s">
        <v>553</v>
      </c>
      <c r="C506" s="134" t="s">
        <v>14</v>
      </c>
      <c r="D506" s="105">
        <f>D507</f>
        <v>70</v>
      </c>
      <c r="E506" s="105">
        <f>E507</f>
        <v>0</v>
      </c>
      <c r="F506" s="105">
        <f>F507</f>
        <v>0</v>
      </c>
    </row>
    <row r="507" spans="1:6" ht="24">
      <c r="A507" s="8" t="s">
        <v>328</v>
      </c>
      <c r="B507" s="89">
        <v>322</v>
      </c>
      <c r="C507" s="144" t="s">
        <v>970</v>
      </c>
      <c r="D507" s="105">
        <v>70</v>
      </c>
      <c r="E507" s="105">
        <v>0</v>
      </c>
      <c r="F507" s="105">
        <v>0</v>
      </c>
    </row>
    <row r="508" spans="1:6">
      <c r="A508" s="8" t="s">
        <v>328</v>
      </c>
      <c r="B508" s="9">
        <v>800</v>
      </c>
      <c r="C508" s="16" t="s">
        <v>250</v>
      </c>
      <c r="D508" s="105">
        <f>D509</f>
        <v>130</v>
      </c>
      <c r="E508" s="105">
        <v>200</v>
      </c>
      <c r="F508" s="105">
        <v>200</v>
      </c>
    </row>
    <row r="509" spans="1:6">
      <c r="A509" s="8" t="s">
        <v>328</v>
      </c>
      <c r="B509" s="9" t="s">
        <v>61</v>
      </c>
      <c r="C509" s="16" t="s">
        <v>66</v>
      </c>
      <c r="D509" s="105">
        <v>130</v>
      </c>
      <c r="E509" s="105">
        <v>200</v>
      </c>
      <c r="F509" s="105">
        <v>200</v>
      </c>
    </row>
    <row r="510" spans="1:6" ht="24">
      <c r="A510" s="75" t="s">
        <v>523</v>
      </c>
      <c r="B510" s="76"/>
      <c r="C510" s="95" t="s">
        <v>524</v>
      </c>
      <c r="D510" s="117">
        <f>D511</f>
        <v>3684</v>
      </c>
      <c r="E510" s="117">
        <f>E511</f>
        <v>3684</v>
      </c>
      <c r="F510" s="117">
        <f>F511</f>
        <v>3684</v>
      </c>
    </row>
    <row r="511" spans="1:6" ht="24">
      <c r="A511" s="8" t="s">
        <v>495</v>
      </c>
      <c r="B511" s="18"/>
      <c r="C511" s="134" t="s">
        <v>525</v>
      </c>
      <c r="D511" s="105">
        <f t="shared" ref="D511:F512" si="113">D512</f>
        <v>3684</v>
      </c>
      <c r="E511" s="105">
        <f t="shared" si="113"/>
        <v>3684</v>
      </c>
      <c r="F511" s="105">
        <f t="shared" si="113"/>
        <v>3684</v>
      </c>
    </row>
    <row r="512" spans="1:6" ht="24">
      <c r="A512" s="8" t="s">
        <v>495</v>
      </c>
      <c r="B512" s="18" t="s">
        <v>553</v>
      </c>
      <c r="C512" s="134" t="s">
        <v>14</v>
      </c>
      <c r="D512" s="105">
        <f t="shared" si="113"/>
        <v>3684</v>
      </c>
      <c r="E512" s="105">
        <f t="shared" si="113"/>
        <v>3684</v>
      </c>
      <c r="F512" s="105">
        <f t="shared" si="113"/>
        <v>3684</v>
      </c>
    </row>
    <row r="513" spans="1:6">
      <c r="A513" s="8" t="s">
        <v>495</v>
      </c>
      <c r="B513" s="9">
        <v>312</v>
      </c>
      <c r="C513" s="16" t="s">
        <v>538</v>
      </c>
      <c r="D513" s="105">
        <v>3684</v>
      </c>
      <c r="E513" s="105">
        <v>3684</v>
      </c>
      <c r="F513" s="105">
        <v>3684</v>
      </c>
    </row>
    <row r="514" spans="1:6" ht="36">
      <c r="A514" s="75" t="s">
        <v>387</v>
      </c>
      <c r="B514" s="76"/>
      <c r="C514" s="95" t="s">
        <v>388</v>
      </c>
      <c r="D514" s="117">
        <f>D515+D525+D528+D535+D538+D544+D551+D557+D560+D554+D541</f>
        <v>74097.265999999989</v>
      </c>
      <c r="E514" s="117">
        <f>E515+E525+E528+E535+E538+E544+E551+E557+E560</f>
        <v>43618.353000000003</v>
      </c>
      <c r="F514" s="117">
        <f>F515+F525+F528+F535+F538+F544+F551+F557+F560</f>
        <v>43618.353000000003</v>
      </c>
    </row>
    <row r="515" spans="1:6" ht="48">
      <c r="A515" s="8" t="s">
        <v>423</v>
      </c>
      <c r="B515" s="19"/>
      <c r="C515" s="141" t="s">
        <v>376</v>
      </c>
      <c r="D515" s="189">
        <f>D516+D520+D523</f>
        <v>36974.875999999997</v>
      </c>
      <c r="E515" s="189">
        <f>E516+E520+E523</f>
        <v>24398.21</v>
      </c>
      <c r="F515" s="121">
        <f>F516+F520+F523</f>
        <v>24398.21</v>
      </c>
    </row>
    <row r="516" spans="1:6" ht="72">
      <c r="A516" s="8" t="s">
        <v>423</v>
      </c>
      <c r="B516" s="18" t="s">
        <v>545</v>
      </c>
      <c r="C516" s="134" t="s">
        <v>546</v>
      </c>
      <c r="D516" s="189">
        <f>D517+D518+D519</f>
        <v>13191.623</v>
      </c>
      <c r="E516" s="189">
        <f>E517+E518+E519</f>
        <v>11190.720000000001</v>
      </c>
      <c r="F516" s="121">
        <f>F517+F518+F519</f>
        <v>11190.720000000001</v>
      </c>
    </row>
    <row r="517" spans="1:6">
      <c r="A517" s="8" t="s">
        <v>423</v>
      </c>
      <c r="B517" s="19" t="s">
        <v>552</v>
      </c>
      <c r="C517" s="138" t="s">
        <v>653</v>
      </c>
      <c r="D517" s="189">
        <v>10140.306</v>
      </c>
      <c r="E517" s="189">
        <v>8582.1200000000008</v>
      </c>
      <c r="F517" s="121">
        <v>8582.1200000000008</v>
      </c>
    </row>
    <row r="518" spans="1:6" ht="24">
      <c r="A518" s="8" t="s">
        <v>423</v>
      </c>
      <c r="B518" s="19">
        <v>112</v>
      </c>
      <c r="C518" s="138" t="s">
        <v>549</v>
      </c>
      <c r="D518" s="189">
        <v>16.8</v>
      </c>
      <c r="E518" s="189">
        <v>16.8</v>
      </c>
      <c r="F518" s="121">
        <v>16.8</v>
      </c>
    </row>
    <row r="519" spans="1:6" ht="48">
      <c r="A519" s="8" t="s">
        <v>423</v>
      </c>
      <c r="B519" s="19">
        <v>119</v>
      </c>
      <c r="C519" s="138" t="s">
        <v>668</v>
      </c>
      <c r="D519" s="189">
        <v>3034.5169999999998</v>
      </c>
      <c r="E519" s="189">
        <v>2591.8000000000002</v>
      </c>
      <c r="F519" s="121">
        <v>2591.8000000000002</v>
      </c>
    </row>
    <row r="520" spans="1:6" ht="36">
      <c r="A520" s="8" t="s">
        <v>423</v>
      </c>
      <c r="B520" s="18" t="s">
        <v>243</v>
      </c>
      <c r="C520" s="134" t="s">
        <v>694</v>
      </c>
      <c r="D520" s="189">
        <f>D521+D522</f>
        <v>23767.041999999998</v>
      </c>
      <c r="E520" s="189">
        <f>E521+E522</f>
        <v>13191.278999999999</v>
      </c>
      <c r="F520" s="121">
        <f>F521+F522</f>
        <v>13191.278999999999</v>
      </c>
    </row>
    <row r="521" spans="1:6">
      <c r="A521" s="8" t="s">
        <v>423</v>
      </c>
      <c r="B521" s="9" t="s">
        <v>245</v>
      </c>
      <c r="C521" s="16" t="s">
        <v>645</v>
      </c>
      <c r="D521" s="189">
        <v>21151.617999999999</v>
      </c>
      <c r="E521" s="189">
        <v>10575.855</v>
      </c>
      <c r="F521" s="121">
        <v>10575.855</v>
      </c>
    </row>
    <row r="522" spans="1:6">
      <c r="A522" s="8" t="s">
        <v>423</v>
      </c>
      <c r="B522" s="9">
        <v>247</v>
      </c>
      <c r="C522" s="16" t="s">
        <v>755</v>
      </c>
      <c r="D522" s="189">
        <v>2615.424</v>
      </c>
      <c r="E522" s="189">
        <v>2615.424</v>
      </c>
      <c r="F522" s="121">
        <v>2615.424</v>
      </c>
    </row>
    <row r="523" spans="1:6">
      <c r="A523" s="8" t="s">
        <v>423</v>
      </c>
      <c r="B523" s="18" t="s">
        <v>249</v>
      </c>
      <c r="C523" s="134" t="s">
        <v>250</v>
      </c>
      <c r="D523" s="124">
        <f>D524</f>
        <v>16.210999999999999</v>
      </c>
      <c r="E523" s="124">
        <f>E524</f>
        <v>16.210999999999999</v>
      </c>
      <c r="F523" s="105">
        <f>F524</f>
        <v>16.210999999999999</v>
      </c>
    </row>
    <row r="524" spans="1:6">
      <c r="A524" s="8" t="s">
        <v>423</v>
      </c>
      <c r="B524" s="9" t="s">
        <v>550</v>
      </c>
      <c r="C524" s="138" t="s">
        <v>651</v>
      </c>
      <c r="D524" s="124">
        <v>16.210999999999999</v>
      </c>
      <c r="E524" s="124">
        <v>16.210999999999999</v>
      </c>
      <c r="F524" s="105">
        <v>16.210999999999999</v>
      </c>
    </row>
    <row r="525" spans="1:6" ht="36">
      <c r="A525" s="8" t="s">
        <v>424</v>
      </c>
      <c r="B525" s="9"/>
      <c r="C525" s="16" t="s">
        <v>389</v>
      </c>
      <c r="D525" s="122">
        <f t="shared" ref="D525:F526" si="114">D526</f>
        <v>185.5</v>
      </c>
      <c r="E525" s="122">
        <f t="shared" si="114"/>
        <v>53.5</v>
      </c>
      <c r="F525" s="122">
        <f t="shared" si="114"/>
        <v>53.5</v>
      </c>
    </row>
    <row r="526" spans="1:6" ht="36">
      <c r="A526" s="8" t="s">
        <v>424</v>
      </c>
      <c r="B526" s="18" t="s">
        <v>243</v>
      </c>
      <c r="C526" s="134" t="s">
        <v>694</v>
      </c>
      <c r="D526" s="122">
        <f t="shared" si="114"/>
        <v>185.5</v>
      </c>
      <c r="E526" s="122">
        <f t="shared" si="114"/>
        <v>53.5</v>
      </c>
      <c r="F526" s="122">
        <f t="shared" si="114"/>
        <v>53.5</v>
      </c>
    </row>
    <row r="527" spans="1:6">
      <c r="A527" s="8" t="s">
        <v>424</v>
      </c>
      <c r="B527" s="9" t="s">
        <v>245</v>
      </c>
      <c r="C527" s="16" t="s">
        <v>645</v>
      </c>
      <c r="D527" s="122">
        <v>185.5</v>
      </c>
      <c r="E527" s="122">
        <v>53.5</v>
      </c>
      <c r="F527" s="122">
        <v>53.5</v>
      </c>
    </row>
    <row r="528" spans="1:6" ht="24">
      <c r="A528" s="8" t="s">
        <v>508</v>
      </c>
      <c r="B528" s="9"/>
      <c r="C528" s="16" t="s">
        <v>390</v>
      </c>
      <c r="D528" s="105">
        <f>D529+D531</f>
        <v>8145.085</v>
      </c>
      <c r="E528" s="105">
        <f>E529+E531</f>
        <v>255</v>
      </c>
      <c r="F528" s="105">
        <f>F529+F531</f>
        <v>255</v>
      </c>
    </row>
    <row r="529" spans="1:6" ht="36">
      <c r="A529" s="8" t="s">
        <v>508</v>
      </c>
      <c r="B529" s="18" t="s">
        <v>243</v>
      </c>
      <c r="C529" s="134" t="s">
        <v>694</v>
      </c>
      <c r="D529" s="105">
        <f>D530</f>
        <v>205</v>
      </c>
      <c r="E529" s="105">
        <f>E530</f>
        <v>200</v>
      </c>
      <c r="F529" s="105">
        <f>F530</f>
        <v>200</v>
      </c>
    </row>
    <row r="530" spans="1:6">
      <c r="A530" s="8" t="s">
        <v>508</v>
      </c>
      <c r="B530" s="9" t="s">
        <v>245</v>
      </c>
      <c r="C530" s="16" t="s">
        <v>645</v>
      </c>
      <c r="D530" s="105">
        <v>205</v>
      </c>
      <c r="E530" s="105">
        <v>200</v>
      </c>
      <c r="F530" s="105">
        <v>200</v>
      </c>
    </row>
    <row r="531" spans="1:6">
      <c r="A531" s="8" t="s">
        <v>508</v>
      </c>
      <c r="B531" s="18" t="s">
        <v>249</v>
      </c>
      <c r="C531" s="134" t="s">
        <v>250</v>
      </c>
      <c r="D531" s="105">
        <f>D532+D534+D533</f>
        <v>7940.085</v>
      </c>
      <c r="E531" s="105">
        <f>E532+E534</f>
        <v>55</v>
      </c>
      <c r="F531" s="105">
        <f>F532+F534</f>
        <v>55</v>
      </c>
    </row>
    <row r="532" spans="1:6" ht="36">
      <c r="A532" s="8" t="s">
        <v>508</v>
      </c>
      <c r="B532" s="9">
        <v>831</v>
      </c>
      <c r="C532" s="16" t="s">
        <v>537</v>
      </c>
      <c r="D532" s="124">
        <v>7851.085</v>
      </c>
      <c r="E532" s="105">
        <v>0</v>
      </c>
      <c r="F532" s="105">
        <v>0</v>
      </c>
    </row>
    <row r="533" spans="1:6">
      <c r="A533" s="8" t="s">
        <v>508</v>
      </c>
      <c r="B533" s="9" t="s">
        <v>550</v>
      </c>
      <c r="C533" s="138" t="s">
        <v>651</v>
      </c>
      <c r="D533" s="105">
        <v>34</v>
      </c>
      <c r="E533" s="105">
        <v>0</v>
      </c>
      <c r="F533" s="105">
        <v>0</v>
      </c>
    </row>
    <row r="534" spans="1:6">
      <c r="A534" s="8" t="s">
        <v>508</v>
      </c>
      <c r="B534" s="9">
        <v>853</v>
      </c>
      <c r="C534" s="16" t="s">
        <v>789</v>
      </c>
      <c r="D534" s="105">
        <v>55</v>
      </c>
      <c r="E534" s="105">
        <v>55</v>
      </c>
      <c r="F534" s="105">
        <v>55</v>
      </c>
    </row>
    <row r="535" spans="1:6" ht="24">
      <c r="A535" s="8" t="s">
        <v>449</v>
      </c>
      <c r="B535" s="8"/>
      <c r="C535" s="16" t="s">
        <v>391</v>
      </c>
      <c r="D535" s="105">
        <f t="shared" ref="D535:F536" si="115">D536</f>
        <v>500</v>
      </c>
      <c r="E535" s="105">
        <f t="shared" si="115"/>
        <v>632</v>
      </c>
      <c r="F535" s="105">
        <f t="shared" si="115"/>
        <v>632</v>
      </c>
    </row>
    <row r="536" spans="1:6" ht="36">
      <c r="A536" s="8" t="s">
        <v>449</v>
      </c>
      <c r="B536" s="18" t="s">
        <v>243</v>
      </c>
      <c r="C536" s="134" t="s">
        <v>694</v>
      </c>
      <c r="D536" s="105">
        <f t="shared" si="115"/>
        <v>500</v>
      </c>
      <c r="E536" s="105">
        <f t="shared" si="115"/>
        <v>632</v>
      </c>
      <c r="F536" s="105">
        <f t="shared" si="115"/>
        <v>632</v>
      </c>
    </row>
    <row r="537" spans="1:6">
      <c r="A537" s="8" t="s">
        <v>449</v>
      </c>
      <c r="B537" s="9" t="s">
        <v>245</v>
      </c>
      <c r="C537" s="16" t="s">
        <v>645</v>
      </c>
      <c r="D537" s="105">
        <v>500</v>
      </c>
      <c r="E537" s="105">
        <v>632</v>
      </c>
      <c r="F537" s="105">
        <v>632</v>
      </c>
    </row>
    <row r="538" spans="1:6" ht="36">
      <c r="A538" s="8" t="s">
        <v>2</v>
      </c>
      <c r="B538" s="9"/>
      <c r="C538" s="16" t="s">
        <v>278</v>
      </c>
      <c r="D538" s="122">
        <f t="shared" ref="D538:F539" si="116">D539</f>
        <v>77</v>
      </c>
      <c r="E538" s="122">
        <f t="shared" si="116"/>
        <v>77</v>
      </c>
      <c r="F538" s="122">
        <f t="shared" si="116"/>
        <v>77</v>
      </c>
    </row>
    <row r="539" spans="1:6" ht="36">
      <c r="A539" s="8" t="s">
        <v>2</v>
      </c>
      <c r="B539" s="18" t="s">
        <v>243</v>
      </c>
      <c r="C539" s="134" t="s">
        <v>694</v>
      </c>
      <c r="D539" s="122">
        <f t="shared" si="116"/>
        <v>77</v>
      </c>
      <c r="E539" s="122">
        <f t="shared" si="116"/>
        <v>77</v>
      </c>
      <c r="F539" s="122">
        <f t="shared" si="116"/>
        <v>77</v>
      </c>
    </row>
    <row r="540" spans="1:6">
      <c r="A540" s="8" t="s">
        <v>2</v>
      </c>
      <c r="B540" s="9" t="s">
        <v>245</v>
      </c>
      <c r="C540" s="16" t="s">
        <v>645</v>
      </c>
      <c r="D540" s="122">
        <v>77</v>
      </c>
      <c r="E540" s="122">
        <v>77</v>
      </c>
      <c r="F540" s="122">
        <v>77</v>
      </c>
    </row>
    <row r="541" spans="1:6" ht="24">
      <c r="A541" s="8" t="s">
        <v>940</v>
      </c>
      <c r="B541" s="8"/>
      <c r="C541" s="16" t="s">
        <v>941</v>
      </c>
      <c r="D541" s="105">
        <f>D542</f>
        <v>584.91999999999996</v>
      </c>
      <c r="E541" s="105">
        <f t="shared" ref="E541:F542" si="117">E542</f>
        <v>0</v>
      </c>
      <c r="F541" s="105">
        <f t="shared" si="117"/>
        <v>0</v>
      </c>
    </row>
    <row r="542" spans="1:6" ht="48">
      <c r="A542" s="8" t="s">
        <v>940</v>
      </c>
      <c r="B542" s="18" t="s">
        <v>283</v>
      </c>
      <c r="C542" s="134" t="s">
        <v>284</v>
      </c>
      <c r="D542" s="105">
        <f>D543</f>
        <v>584.91999999999996</v>
      </c>
      <c r="E542" s="105">
        <f t="shared" si="117"/>
        <v>0</v>
      </c>
      <c r="F542" s="105">
        <f t="shared" si="117"/>
        <v>0</v>
      </c>
    </row>
    <row r="543" spans="1:6" ht="60">
      <c r="A543" s="8" t="s">
        <v>940</v>
      </c>
      <c r="B543" s="9" t="s">
        <v>385</v>
      </c>
      <c r="C543" s="16" t="s">
        <v>623</v>
      </c>
      <c r="D543" s="105">
        <v>584.91999999999996</v>
      </c>
      <c r="E543" s="105">
        <v>0</v>
      </c>
      <c r="F543" s="105">
        <v>0</v>
      </c>
    </row>
    <row r="544" spans="1:6" ht="24">
      <c r="A544" s="8" t="s">
        <v>425</v>
      </c>
      <c r="B544" s="19"/>
      <c r="C544" s="141" t="s">
        <v>374</v>
      </c>
      <c r="D544" s="124">
        <f>D545+D549</f>
        <v>23302.855000000003</v>
      </c>
      <c r="E544" s="124">
        <f>E545+E549</f>
        <v>17946.863000000001</v>
      </c>
      <c r="F544" s="105">
        <f>F545+F549</f>
        <v>17946.863000000001</v>
      </c>
    </row>
    <row r="545" spans="1:6" ht="72">
      <c r="A545" s="8" t="s">
        <v>425</v>
      </c>
      <c r="B545" s="18" t="s">
        <v>545</v>
      </c>
      <c r="C545" s="134" t="s">
        <v>546</v>
      </c>
      <c r="D545" s="124">
        <f>D546+D547+D548</f>
        <v>22468.655000000002</v>
      </c>
      <c r="E545" s="124">
        <f>E546+E547+E548</f>
        <v>17235.663</v>
      </c>
      <c r="F545" s="105">
        <f>F546+F547+F548</f>
        <v>17235.663</v>
      </c>
    </row>
    <row r="546" spans="1:6">
      <c r="A546" s="8" t="s">
        <v>425</v>
      </c>
      <c r="B546" s="19" t="s">
        <v>552</v>
      </c>
      <c r="C546" s="138" t="s">
        <v>653</v>
      </c>
      <c r="D546" s="124">
        <v>16337.031000000001</v>
      </c>
      <c r="E546" s="124">
        <v>11087.268</v>
      </c>
      <c r="F546" s="105">
        <v>11087.268</v>
      </c>
    </row>
    <row r="547" spans="1:6" ht="24">
      <c r="A547" s="8" t="s">
        <v>425</v>
      </c>
      <c r="B547" s="19">
        <v>112</v>
      </c>
      <c r="C547" s="138" t="s">
        <v>549</v>
      </c>
      <c r="D547" s="124">
        <v>920</v>
      </c>
      <c r="E547" s="124">
        <v>2150.5300000000002</v>
      </c>
      <c r="F547" s="105">
        <v>2150.5300000000002</v>
      </c>
    </row>
    <row r="548" spans="1:6" ht="48">
      <c r="A548" s="8" t="s">
        <v>425</v>
      </c>
      <c r="B548" s="19">
        <v>119</v>
      </c>
      <c r="C548" s="138" t="s">
        <v>668</v>
      </c>
      <c r="D548" s="124">
        <v>5211.6239999999998</v>
      </c>
      <c r="E548" s="124">
        <v>3997.8649999999998</v>
      </c>
      <c r="F548" s="105">
        <v>3997.8649999999998</v>
      </c>
    </row>
    <row r="549" spans="1:6" ht="36">
      <c r="A549" s="8" t="s">
        <v>425</v>
      </c>
      <c r="B549" s="18" t="s">
        <v>243</v>
      </c>
      <c r="C549" s="134" t="s">
        <v>694</v>
      </c>
      <c r="D549" s="124">
        <f>D550</f>
        <v>834.2</v>
      </c>
      <c r="E549" s="124">
        <v>711.2</v>
      </c>
      <c r="F549" s="105">
        <v>711.2</v>
      </c>
    </row>
    <row r="550" spans="1:6">
      <c r="A550" s="8" t="s">
        <v>425</v>
      </c>
      <c r="B550" s="9" t="s">
        <v>245</v>
      </c>
      <c r="C550" s="16" t="s">
        <v>645</v>
      </c>
      <c r="D550" s="124">
        <v>834.2</v>
      </c>
      <c r="E550" s="124">
        <v>645.1</v>
      </c>
      <c r="F550" s="105">
        <v>645.1</v>
      </c>
    </row>
    <row r="551" spans="1:6" ht="24">
      <c r="A551" s="106" t="s">
        <v>822</v>
      </c>
      <c r="B551" s="89"/>
      <c r="C551" s="16" t="s">
        <v>345</v>
      </c>
      <c r="D551" s="105">
        <f t="shared" ref="D551:F552" si="118">D552</f>
        <v>169.18</v>
      </c>
      <c r="E551" s="105">
        <f t="shared" si="118"/>
        <v>169.18</v>
      </c>
      <c r="F551" s="105">
        <f t="shared" si="118"/>
        <v>169.18</v>
      </c>
    </row>
    <row r="552" spans="1:6" ht="36">
      <c r="A552" s="106" t="s">
        <v>822</v>
      </c>
      <c r="B552" s="18" t="s">
        <v>243</v>
      </c>
      <c r="C552" s="134" t="s">
        <v>694</v>
      </c>
      <c r="D552" s="105">
        <f t="shared" si="118"/>
        <v>169.18</v>
      </c>
      <c r="E552" s="105">
        <f t="shared" si="118"/>
        <v>169.18</v>
      </c>
      <c r="F552" s="105">
        <f t="shared" si="118"/>
        <v>169.18</v>
      </c>
    </row>
    <row r="553" spans="1:6">
      <c r="A553" s="106" t="s">
        <v>822</v>
      </c>
      <c r="B553" s="9" t="s">
        <v>245</v>
      </c>
      <c r="C553" s="16" t="s">
        <v>645</v>
      </c>
      <c r="D553" s="105">
        <v>169.18</v>
      </c>
      <c r="E553" s="105">
        <v>169.18</v>
      </c>
      <c r="F553" s="105">
        <v>169.18</v>
      </c>
    </row>
    <row r="554" spans="1:6" ht="36">
      <c r="A554" s="8" t="s">
        <v>507</v>
      </c>
      <c r="B554" s="9"/>
      <c r="C554" s="16" t="s">
        <v>193</v>
      </c>
      <c r="D554" s="105">
        <f t="shared" ref="D554:F555" si="119">D555</f>
        <v>4000</v>
      </c>
      <c r="E554" s="105">
        <f t="shared" si="119"/>
        <v>0</v>
      </c>
      <c r="F554" s="105">
        <f t="shared" si="119"/>
        <v>0</v>
      </c>
    </row>
    <row r="555" spans="1:6">
      <c r="A555" s="8" t="s">
        <v>507</v>
      </c>
      <c r="B555" s="9">
        <v>500</v>
      </c>
      <c r="C555" s="16" t="s">
        <v>292</v>
      </c>
      <c r="D555" s="105">
        <f t="shared" si="119"/>
        <v>4000</v>
      </c>
      <c r="E555" s="105">
        <f t="shared" si="119"/>
        <v>0</v>
      </c>
      <c r="F555" s="105">
        <f t="shared" si="119"/>
        <v>0</v>
      </c>
    </row>
    <row r="556" spans="1:6">
      <c r="A556" s="8" t="s">
        <v>507</v>
      </c>
      <c r="B556" s="14" t="s">
        <v>293</v>
      </c>
      <c r="C556" s="152" t="s">
        <v>294</v>
      </c>
      <c r="D556" s="105">
        <v>4000</v>
      </c>
      <c r="E556" s="105">
        <v>0</v>
      </c>
      <c r="F556" s="105">
        <v>0</v>
      </c>
    </row>
    <row r="557" spans="1:6" ht="48">
      <c r="A557" s="8" t="s">
        <v>659</v>
      </c>
      <c r="B557" s="9"/>
      <c r="C557" s="16" t="s">
        <v>660</v>
      </c>
      <c r="D557" s="105">
        <f t="shared" ref="D557:F558" si="120">D558</f>
        <v>30</v>
      </c>
      <c r="E557" s="105">
        <f t="shared" si="120"/>
        <v>20</v>
      </c>
      <c r="F557" s="105">
        <f t="shared" si="120"/>
        <v>20</v>
      </c>
    </row>
    <row r="558" spans="1:6">
      <c r="A558" s="8" t="s">
        <v>659</v>
      </c>
      <c r="B558" s="9">
        <v>500</v>
      </c>
      <c r="C558" s="16" t="s">
        <v>292</v>
      </c>
      <c r="D558" s="105">
        <f t="shared" si="120"/>
        <v>30</v>
      </c>
      <c r="E558" s="105">
        <f t="shared" si="120"/>
        <v>20</v>
      </c>
      <c r="F558" s="105">
        <f t="shared" si="120"/>
        <v>20</v>
      </c>
    </row>
    <row r="559" spans="1:6">
      <c r="A559" s="8" t="s">
        <v>659</v>
      </c>
      <c r="B559" s="9" t="s">
        <v>293</v>
      </c>
      <c r="C559" s="16" t="s">
        <v>294</v>
      </c>
      <c r="D559" s="105">
        <v>30</v>
      </c>
      <c r="E559" s="105">
        <v>20</v>
      </c>
      <c r="F559" s="105">
        <v>20</v>
      </c>
    </row>
    <row r="560" spans="1:6" s="194" customFormat="1" ht="36">
      <c r="A560" s="20" t="s">
        <v>642</v>
      </c>
      <c r="B560" s="8"/>
      <c r="C560" s="16" t="s">
        <v>643</v>
      </c>
      <c r="D560" s="122">
        <f>D561</f>
        <v>127.85</v>
      </c>
      <c r="E560" s="122">
        <f>E561</f>
        <v>66.599999999999994</v>
      </c>
      <c r="F560" s="122">
        <f>F561</f>
        <v>66.599999999999994</v>
      </c>
    </row>
    <row r="561" spans="1:8" s="194" customFormat="1" ht="36">
      <c r="A561" s="20" t="s">
        <v>642</v>
      </c>
      <c r="B561" s="18" t="s">
        <v>243</v>
      </c>
      <c r="C561" s="134" t="s">
        <v>694</v>
      </c>
      <c r="D561" s="122">
        <f>D562+D563</f>
        <v>127.85</v>
      </c>
      <c r="E561" s="122">
        <f>E562+E563</f>
        <v>66.599999999999994</v>
      </c>
      <c r="F561" s="122">
        <f>F562+F563</f>
        <v>66.599999999999994</v>
      </c>
    </row>
    <row r="562" spans="1:8" s="194" customFormat="1" ht="24">
      <c r="A562" s="20" t="s">
        <v>642</v>
      </c>
      <c r="B562" s="9" t="s">
        <v>245</v>
      </c>
      <c r="C562" s="16" t="s">
        <v>645</v>
      </c>
      <c r="D562" s="122">
        <v>88.462999999999994</v>
      </c>
      <c r="E562" s="122">
        <v>35</v>
      </c>
      <c r="F562" s="122">
        <v>35</v>
      </c>
    </row>
    <row r="563" spans="1:8" s="194" customFormat="1" ht="24">
      <c r="A563" s="20" t="s">
        <v>642</v>
      </c>
      <c r="B563" s="9">
        <v>247</v>
      </c>
      <c r="C563" s="16" t="s">
        <v>755</v>
      </c>
      <c r="D563" s="122">
        <v>39.387</v>
      </c>
      <c r="E563" s="122">
        <v>31.6</v>
      </c>
      <c r="F563" s="122">
        <v>31.6</v>
      </c>
    </row>
    <row r="564" spans="1:8" s="194" customFormat="1" ht="36">
      <c r="A564" s="90" t="s">
        <v>411</v>
      </c>
      <c r="B564" s="75"/>
      <c r="C564" s="95" t="s">
        <v>68</v>
      </c>
      <c r="D564" s="117">
        <f>D565+D572+D578+D581+D584+D587+D599+D606+D612+D615+D593</f>
        <v>23282.178000000004</v>
      </c>
      <c r="E564" s="117">
        <f>E565+E572+E578+E581+E584+E587+E599+E606+E612+E615+E593</f>
        <v>18400.32</v>
      </c>
      <c r="F564" s="117">
        <f>F565+F572+F578+F581+F584+F587+F599+F606+F612+F615+F593</f>
        <v>22663.700000000004</v>
      </c>
      <c r="G564" s="153"/>
      <c r="H564" s="153"/>
    </row>
    <row r="565" spans="1:8" s="194" customFormat="1" ht="60">
      <c r="A565" s="20" t="s">
        <v>488</v>
      </c>
      <c r="B565" s="139"/>
      <c r="C565" s="140" t="s">
        <v>181</v>
      </c>
      <c r="D565" s="105">
        <f>D566+D570</f>
        <v>702</v>
      </c>
      <c r="E565" s="105">
        <f>E566+E570</f>
        <v>709</v>
      </c>
      <c r="F565" s="105">
        <f>F566+F570</f>
        <v>716</v>
      </c>
    </row>
    <row r="566" spans="1:8" s="194" customFormat="1" ht="72">
      <c r="A566" s="20" t="s">
        <v>488</v>
      </c>
      <c r="B566" s="18" t="s">
        <v>545</v>
      </c>
      <c r="C566" s="134" t="s">
        <v>546</v>
      </c>
      <c r="D566" s="105">
        <f>D567+D568+D569</f>
        <v>699.5</v>
      </c>
      <c r="E566" s="105">
        <f>E567+E568+E569</f>
        <v>706.5</v>
      </c>
      <c r="F566" s="105">
        <f>F567+F568+F569</f>
        <v>706.5</v>
      </c>
    </row>
    <row r="567" spans="1:8" s="194" customFormat="1" ht="24">
      <c r="A567" s="20" t="s">
        <v>488</v>
      </c>
      <c r="B567" s="19" t="s">
        <v>547</v>
      </c>
      <c r="C567" s="138" t="s">
        <v>176</v>
      </c>
      <c r="D567" s="105">
        <v>411</v>
      </c>
      <c r="E567" s="105">
        <v>411</v>
      </c>
      <c r="F567" s="105">
        <v>411</v>
      </c>
    </row>
    <row r="568" spans="1:8" s="194" customFormat="1" ht="36">
      <c r="A568" s="20" t="s">
        <v>488</v>
      </c>
      <c r="B568" s="19" t="s">
        <v>548</v>
      </c>
      <c r="C568" s="138" t="s">
        <v>177</v>
      </c>
      <c r="D568" s="105">
        <v>130.80000000000001</v>
      </c>
      <c r="E568" s="105">
        <v>137.80000000000001</v>
      </c>
      <c r="F568" s="105">
        <v>137.80000000000001</v>
      </c>
    </row>
    <row r="569" spans="1:8" s="194" customFormat="1" ht="48">
      <c r="A569" s="20" t="s">
        <v>488</v>
      </c>
      <c r="B569" s="19">
        <v>129</v>
      </c>
      <c r="C569" s="138" t="s">
        <v>178</v>
      </c>
      <c r="D569" s="105">
        <v>157.69999999999999</v>
      </c>
      <c r="E569" s="105">
        <v>157.69999999999999</v>
      </c>
      <c r="F569" s="105">
        <v>157.69999999999999</v>
      </c>
    </row>
    <row r="570" spans="1:8" s="194" customFormat="1" ht="36">
      <c r="A570" s="20" t="s">
        <v>488</v>
      </c>
      <c r="B570" s="18" t="s">
        <v>243</v>
      </c>
      <c r="C570" s="134" t="s">
        <v>694</v>
      </c>
      <c r="D570" s="105">
        <f>D571</f>
        <v>2.5</v>
      </c>
      <c r="E570" s="105">
        <f>E571</f>
        <v>2.5</v>
      </c>
      <c r="F570" s="105">
        <f>F571</f>
        <v>9.5</v>
      </c>
    </row>
    <row r="571" spans="1:8" s="194" customFormat="1" ht="24">
      <c r="A571" s="20" t="s">
        <v>488</v>
      </c>
      <c r="B571" s="9" t="s">
        <v>245</v>
      </c>
      <c r="C571" s="16" t="s">
        <v>645</v>
      </c>
      <c r="D571" s="105">
        <v>2.5</v>
      </c>
      <c r="E571" s="105">
        <v>2.5</v>
      </c>
      <c r="F571" s="105">
        <v>9.5</v>
      </c>
    </row>
    <row r="572" spans="1:8" s="194" customFormat="1" ht="84">
      <c r="A572" s="20" t="s">
        <v>427</v>
      </c>
      <c r="B572" s="139"/>
      <c r="C572" s="140" t="s">
        <v>218</v>
      </c>
      <c r="D572" s="124">
        <f>D576+D573</f>
        <v>289.39999999999998</v>
      </c>
      <c r="E572" s="124">
        <f>E576+E573</f>
        <v>292</v>
      </c>
      <c r="F572" s="105">
        <f>F576+F573</f>
        <v>294.7</v>
      </c>
    </row>
    <row r="573" spans="1:8" s="194" customFormat="1" ht="72">
      <c r="A573" s="20" t="s">
        <v>427</v>
      </c>
      <c r="B573" s="18" t="s">
        <v>545</v>
      </c>
      <c r="C573" s="134" t="s">
        <v>546</v>
      </c>
      <c r="D573" s="124">
        <f>D574+D575</f>
        <v>229</v>
      </c>
      <c r="E573" s="124">
        <f>E574+E575</f>
        <v>229</v>
      </c>
      <c r="F573" s="105">
        <f>F574+F575</f>
        <v>229</v>
      </c>
    </row>
    <row r="574" spans="1:8" s="194" customFormat="1" ht="24">
      <c r="A574" s="20" t="s">
        <v>427</v>
      </c>
      <c r="B574" s="19" t="s">
        <v>547</v>
      </c>
      <c r="C574" s="138" t="s">
        <v>176</v>
      </c>
      <c r="D574" s="124">
        <v>172</v>
      </c>
      <c r="E574" s="124">
        <v>172</v>
      </c>
      <c r="F574" s="105">
        <v>172</v>
      </c>
    </row>
    <row r="575" spans="1:8" s="194" customFormat="1" ht="48">
      <c r="A575" s="20" t="s">
        <v>427</v>
      </c>
      <c r="B575" s="19">
        <v>129</v>
      </c>
      <c r="C575" s="138" t="s">
        <v>178</v>
      </c>
      <c r="D575" s="124">
        <v>57</v>
      </c>
      <c r="E575" s="124">
        <v>57</v>
      </c>
      <c r="F575" s="105">
        <v>57</v>
      </c>
    </row>
    <row r="576" spans="1:8" s="194" customFormat="1" ht="36">
      <c r="A576" s="20" t="s">
        <v>427</v>
      </c>
      <c r="B576" s="18" t="s">
        <v>243</v>
      </c>
      <c r="C576" s="134" t="s">
        <v>694</v>
      </c>
      <c r="D576" s="124">
        <f>D577</f>
        <v>60.4</v>
      </c>
      <c r="E576" s="124">
        <f>E577</f>
        <v>63</v>
      </c>
      <c r="F576" s="105">
        <f>F577</f>
        <v>65.7</v>
      </c>
    </row>
    <row r="577" spans="1:7" s="194" customFormat="1" ht="24">
      <c r="A577" s="20" t="s">
        <v>427</v>
      </c>
      <c r="B577" s="9" t="s">
        <v>245</v>
      </c>
      <c r="C577" s="16" t="s">
        <v>645</v>
      </c>
      <c r="D577" s="124">
        <v>60.4</v>
      </c>
      <c r="E577" s="124">
        <v>63</v>
      </c>
      <c r="F577" s="105">
        <v>65.7</v>
      </c>
    </row>
    <row r="578" spans="1:7" s="194" customFormat="1" ht="84">
      <c r="A578" s="8" t="s">
        <v>498</v>
      </c>
      <c r="B578" s="9"/>
      <c r="C578" s="16" t="s">
        <v>128</v>
      </c>
      <c r="D578" s="105">
        <v>10008</v>
      </c>
      <c r="E578" s="105">
        <v>10008</v>
      </c>
      <c r="F578" s="105">
        <v>10008</v>
      </c>
    </row>
    <row r="579" spans="1:7" s="194" customFormat="1" ht="24">
      <c r="A579" s="8" t="s">
        <v>498</v>
      </c>
      <c r="B579" s="18" t="s">
        <v>553</v>
      </c>
      <c r="C579" s="134" t="s">
        <v>14</v>
      </c>
      <c r="D579" s="105">
        <v>10008</v>
      </c>
      <c r="E579" s="105">
        <v>10008</v>
      </c>
      <c r="F579" s="105">
        <v>10008</v>
      </c>
    </row>
    <row r="580" spans="1:7" s="194" customFormat="1" ht="36">
      <c r="A580" s="8" t="s">
        <v>498</v>
      </c>
      <c r="B580" s="9">
        <v>313</v>
      </c>
      <c r="C580" s="16" t="s">
        <v>63</v>
      </c>
      <c r="D580" s="105">
        <v>10008</v>
      </c>
      <c r="E580" s="105">
        <v>10008</v>
      </c>
      <c r="F580" s="105">
        <v>10008</v>
      </c>
      <c r="G580" s="154"/>
    </row>
    <row r="581" spans="1:7" s="194" customFormat="1" ht="84">
      <c r="A581" s="20" t="s">
        <v>78</v>
      </c>
      <c r="B581" s="139"/>
      <c r="C581" s="141" t="s">
        <v>79</v>
      </c>
      <c r="D581" s="105">
        <f t="shared" ref="D581:F582" si="121">D582</f>
        <v>4532.8999999999996</v>
      </c>
      <c r="E581" s="105">
        <f t="shared" si="121"/>
        <v>2266.5</v>
      </c>
      <c r="F581" s="105">
        <f t="shared" si="121"/>
        <v>5666.1</v>
      </c>
      <c r="G581" s="154"/>
    </row>
    <row r="582" spans="1:7" s="194" customFormat="1" ht="36">
      <c r="A582" s="20" t="s">
        <v>78</v>
      </c>
      <c r="B582" s="18">
        <v>400</v>
      </c>
      <c r="C582" s="134" t="s">
        <v>203</v>
      </c>
      <c r="D582" s="105">
        <f t="shared" si="121"/>
        <v>4532.8999999999996</v>
      </c>
      <c r="E582" s="105">
        <f t="shared" si="121"/>
        <v>2266.5</v>
      </c>
      <c r="F582" s="105">
        <f t="shared" si="121"/>
        <v>5666.1</v>
      </c>
      <c r="G582" s="154"/>
    </row>
    <row r="583" spans="1:7" s="194" customFormat="1" ht="48">
      <c r="A583" s="20" t="s">
        <v>78</v>
      </c>
      <c r="B583" s="9">
        <v>412</v>
      </c>
      <c r="C583" s="16" t="s">
        <v>188</v>
      </c>
      <c r="D583" s="105">
        <v>4532.8999999999996</v>
      </c>
      <c r="E583" s="105">
        <v>2266.5</v>
      </c>
      <c r="F583" s="121">
        <v>5666.1</v>
      </c>
      <c r="G583" s="154"/>
    </row>
    <row r="584" spans="1:7" s="194" customFormat="1" ht="60">
      <c r="A584" s="20" t="s">
        <v>500</v>
      </c>
      <c r="B584" s="139"/>
      <c r="C584" s="141" t="s">
        <v>578</v>
      </c>
      <c r="D584" s="105">
        <f t="shared" ref="D584:F585" si="122">D585</f>
        <v>0</v>
      </c>
      <c r="E584" s="105">
        <f t="shared" si="122"/>
        <v>2266.5</v>
      </c>
      <c r="F584" s="105">
        <f t="shared" si="122"/>
        <v>3399.7</v>
      </c>
      <c r="G584" s="154"/>
    </row>
    <row r="585" spans="1:7" s="194" customFormat="1" ht="36">
      <c r="A585" s="20" t="s">
        <v>500</v>
      </c>
      <c r="B585" s="18">
        <v>400</v>
      </c>
      <c r="C585" s="134" t="s">
        <v>203</v>
      </c>
      <c r="D585" s="105">
        <f t="shared" si="122"/>
        <v>0</v>
      </c>
      <c r="E585" s="105">
        <f t="shared" si="122"/>
        <v>2266.5</v>
      </c>
      <c r="F585" s="105">
        <f t="shared" si="122"/>
        <v>3399.7</v>
      </c>
      <c r="G585" s="154"/>
    </row>
    <row r="586" spans="1:7" s="194" customFormat="1" ht="48">
      <c r="A586" s="20" t="s">
        <v>500</v>
      </c>
      <c r="B586" s="9">
        <v>412</v>
      </c>
      <c r="C586" s="16" t="s">
        <v>188</v>
      </c>
      <c r="D586" s="105">
        <v>0</v>
      </c>
      <c r="E586" s="105">
        <v>2266.5</v>
      </c>
      <c r="F586" s="105">
        <v>3399.7</v>
      </c>
      <c r="G586" s="154"/>
    </row>
    <row r="587" spans="1:7" s="194" customFormat="1" ht="36">
      <c r="A587" s="8" t="s">
        <v>422</v>
      </c>
      <c r="B587" s="9"/>
      <c r="C587" s="16" t="s">
        <v>303</v>
      </c>
      <c r="D587" s="107">
        <f>D588+D591</f>
        <v>2374.018</v>
      </c>
      <c r="E587" s="107">
        <f>E588+E591</f>
        <v>0</v>
      </c>
      <c r="F587" s="107">
        <f>F588+F591</f>
        <v>0</v>
      </c>
      <c r="G587" s="154"/>
    </row>
    <row r="588" spans="1:7" s="194" customFormat="1" ht="72">
      <c r="A588" s="8" t="s">
        <v>422</v>
      </c>
      <c r="B588" s="18" t="s">
        <v>545</v>
      </c>
      <c r="C588" s="134" t="s">
        <v>546</v>
      </c>
      <c r="D588" s="107">
        <f>D589+D590</f>
        <v>1498</v>
      </c>
      <c r="E588" s="107">
        <f>E589+E590</f>
        <v>0</v>
      </c>
      <c r="F588" s="107">
        <f>F589+F590</f>
        <v>0</v>
      </c>
      <c r="G588" s="154"/>
    </row>
    <row r="589" spans="1:7" s="194" customFormat="1" ht="36">
      <c r="A589" s="8" t="s">
        <v>422</v>
      </c>
      <c r="B589" s="19" t="s">
        <v>548</v>
      </c>
      <c r="C589" s="138" t="s">
        <v>177</v>
      </c>
      <c r="D589" s="107">
        <v>1150.538</v>
      </c>
      <c r="E589" s="107">
        <v>0</v>
      </c>
      <c r="F589" s="107">
        <v>0</v>
      </c>
      <c r="G589" s="154"/>
    </row>
    <row r="590" spans="1:7" s="194" customFormat="1" ht="48">
      <c r="A590" s="8" t="s">
        <v>422</v>
      </c>
      <c r="B590" s="19">
        <v>129</v>
      </c>
      <c r="C590" s="138" t="s">
        <v>922</v>
      </c>
      <c r="D590" s="107">
        <v>347.46199999999999</v>
      </c>
      <c r="E590" s="107">
        <v>0</v>
      </c>
      <c r="F590" s="107">
        <v>0</v>
      </c>
      <c r="G590" s="154"/>
    </row>
    <row r="591" spans="1:7" s="194" customFormat="1" ht="36">
      <c r="A591" s="8" t="s">
        <v>422</v>
      </c>
      <c r="B591" s="18" t="s">
        <v>243</v>
      </c>
      <c r="C591" s="134" t="s">
        <v>930</v>
      </c>
      <c r="D591" s="107">
        <f>D592</f>
        <v>876.01800000000003</v>
      </c>
      <c r="E591" s="107">
        <f>E592</f>
        <v>0</v>
      </c>
      <c r="F591" s="107">
        <f>F592</f>
        <v>0</v>
      </c>
      <c r="G591" s="154"/>
    </row>
    <row r="592" spans="1:7" s="194" customFormat="1">
      <c r="A592" s="8" t="s">
        <v>422</v>
      </c>
      <c r="B592" s="9" t="s">
        <v>245</v>
      </c>
      <c r="C592" s="16" t="s">
        <v>664</v>
      </c>
      <c r="D592" s="107">
        <v>876.01800000000003</v>
      </c>
      <c r="E592" s="107">
        <v>0</v>
      </c>
      <c r="F592" s="107">
        <v>0</v>
      </c>
      <c r="G592" s="154"/>
    </row>
    <row r="593" spans="1:7" s="194" customFormat="1" ht="48">
      <c r="A593" s="9">
        <v>9950040680</v>
      </c>
      <c r="B593" s="9"/>
      <c r="C593" s="150" t="s">
        <v>336</v>
      </c>
      <c r="D593" s="124">
        <f>D594+D597</f>
        <v>1685.9159999999999</v>
      </c>
      <c r="E593" s="124">
        <f>E594+E597</f>
        <v>139.01000000000002</v>
      </c>
      <c r="F593" s="124">
        <f>F594+F597</f>
        <v>0</v>
      </c>
      <c r="G593" s="154"/>
    </row>
    <row r="594" spans="1:7" s="194" customFormat="1" ht="72">
      <c r="A594" s="9">
        <v>9950040680</v>
      </c>
      <c r="B594" s="18" t="s">
        <v>545</v>
      </c>
      <c r="C594" s="134" t="s">
        <v>546</v>
      </c>
      <c r="D594" s="124">
        <f>D595+D596</f>
        <v>1612.4189999999999</v>
      </c>
      <c r="E594" s="124">
        <f>E595+E596</f>
        <v>136.71</v>
      </c>
      <c r="F594" s="105">
        <f>F595+F596</f>
        <v>0</v>
      </c>
      <c r="G594" s="154"/>
    </row>
    <row r="595" spans="1:7" s="194" customFormat="1" ht="24">
      <c r="A595" s="9">
        <v>9950040680</v>
      </c>
      <c r="B595" s="19" t="s">
        <v>547</v>
      </c>
      <c r="C595" s="138" t="s">
        <v>176</v>
      </c>
      <c r="D595" s="124">
        <v>1238.4159999999999</v>
      </c>
      <c r="E595" s="124">
        <v>105</v>
      </c>
      <c r="F595" s="105">
        <v>0</v>
      </c>
      <c r="G595" s="154"/>
    </row>
    <row r="596" spans="1:7" s="194" customFormat="1" ht="48">
      <c r="A596" s="9">
        <v>9950040680</v>
      </c>
      <c r="B596" s="19">
        <v>129</v>
      </c>
      <c r="C596" s="138" t="s">
        <v>922</v>
      </c>
      <c r="D596" s="124">
        <v>374.00299999999999</v>
      </c>
      <c r="E596" s="124">
        <v>31.71</v>
      </c>
      <c r="F596" s="105">
        <v>0</v>
      </c>
      <c r="G596" s="154"/>
    </row>
    <row r="597" spans="1:7" s="194" customFormat="1" ht="36">
      <c r="A597" s="9">
        <v>9950040680</v>
      </c>
      <c r="B597" s="18" t="s">
        <v>243</v>
      </c>
      <c r="C597" s="134" t="s">
        <v>648</v>
      </c>
      <c r="D597" s="124">
        <f>D598</f>
        <v>73.497</v>
      </c>
      <c r="E597" s="124">
        <f>E598</f>
        <v>2.2999999999999998</v>
      </c>
      <c r="F597" s="105">
        <f>F598</f>
        <v>0</v>
      </c>
      <c r="G597" s="154"/>
    </row>
    <row r="598" spans="1:7" s="194" customFormat="1">
      <c r="A598" s="9">
        <v>9950040680</v>
      </c>
      <c r="B598" s="9" t="s">
        <v>245</v>
      </c>
      <c r="C598" s="16" t="s">
        <v>645</v>
      </c>
      <c r="D598" s="124">
        <v>73.497</v>
      </c>
      <c r="E598" s="124">
        <v>2.2999999999999998</v>
      </c>
      <c r="F598" s="105">
        <v>0</v>
      </c>
      <c r="G598" s="154"/>
    </row>
    <row r="599" spans="1:7" s="194" customFormat="1" ht="48">
      <c r="A599" s="84" t="s">
        <v>920</v>
      </c>
      <c r="B599" s="9"/>
      <c r="C599" s="16" t="s">
        <v>921</v>
      </c>
      <c r="D599" s="124">
        <f>D600+D604</f>
        <v>828.9190000000001</v>
      </c>
      <c r="E599" s="124">
        <f>E600+E604</f>
        <v>0</v>
      </c>
      <c r="F599" s="105">
        <f>F600+F604</f>
        <v>0</v>
      </c>
      <c r="G599" s="154"/>
    </row>
    <row r="600" spans="1:7" s="194" customFormat="1" ht="72">
      <c r="A600" s="84" t="s">
        <v>920</v>
      </c>
      <c r="B600" s="18" t="s">
        <v>545</v>
      </c>
      <c r="C600" s="134" t="s">
        <v>546</v>
      </c>
      <c r="D600" s="124">
        <f>D601+D603+D602</f>
        <v>447.57600000000002</v>
      </c>
      <c r="E600" s="124">
        <f>E601+E603</f>
        <v>0</v>
      </c>
      <c r="F600" s="105">
        <f>F601+F603</f>
        <v>0</v>
      </c>
      <c r="G600" s="154"/>
    </row>
    <row r="601" spans="1:7" s="194" customFormat="1" ht="24">
      <c r="A601" s="84" t="s">
        <v>920</v>
      </c>
      <c r="B601" s="19" t="s">
        <v>547</v>
      </c>
      <c r="C601" s="138" t="s">
        <v>176</v>
      </c>
      <c r="D601" s="124">
        <v>316.49400000000003</v>
      </c>
      <c r="E601" s="124">
        <v>0</v>
      </c>
      <c r="F601" s="105">
        <v>0</v>
      </c>
      <c r="G601" s="154"/>
    </row>
    <row r="602" spans="1:7" s="194" customFormat="1" ht="36">
      <c r="A602" s="84" t="s">
        <v>920</v>
      </c>
      <c r="B602" s="19" t="s">
        <v>548</v>
      </c>
      <c r="C602" s="138" t="s">
        <v>177</v>
      </c>
      <c r="D602" s="124">
        <v>31.654</v>
      </c>
      <c r="E602" s="124">
        <v>0</v>
      </c>
      <c r="F602" s="105">
        <v>0</v>
      </c>
      <c r="G602" s="154"/>
    </row>
    <row r="603" spans="1:7" s="194" customFormat="1" ht="48">
      <c r="A603" s="84" t="s">
        <v>920</v>
      </c>
      <c r="B603" s="19">
        <v>129</v>
      </c>
      <c r="C603" s="138" t="s">
        <v>922</v>
      </c>
      <c r="D603" s="124">
        <v>99.427999999999997</v>
      </c>
      <c r="E603" s="124">
        <v>0</v>
      </c>
      <c r="F603" s="105">
        <v>0</v>
      </c>
      <c r="G603" s="154"/>
    </row>
    <row r="604" spans="1:7" s="194" customFormat="1" ht="36">
      <c r="A604" s="84" t="s">
        <v>920</v>
      </c>
      <c r="B604" s="18" t="s">
        <v>243</v>
      </c>
      <c r="C604" s="134" t="s">
        <v>648</v>
      </c>
      <c r="D604" s="124">
        <f>D605</f>
        <v>381.34300000000002</v>
      </c>
      <c r="E604" s="124">
        <f>E605</f>
        <v>0</v>
      </c>
      <c r="F604" s="105">
        <f>F605</f>
        <v>0</v>
      </c>
      <c r="G604" s="154"/>
    </row>
    <row r="605" spans="1:7" s="194" customFormat="1" ht="24">
      <c r="A605" s="84" t="s">
        <v>920</v>
      </c>
      <c r="B605" s="9" t="s">
        <v>245</v>
      </c>
      <c r="C605" s="16" t="s">
        <v>645</v>
      </c>
      <c r="D605" s="124">
        <v>381.34300000000002</v>
      </c>
      <c r="E605" s="124">
        <v>0</v>
      </c>
      <c r="F605" s="105">
        <v>0</v>
      </c>
      <c r="G605" s="154"/>
    </row>
    <row r="606" spans="1:7" s="194" customFormat="1" ht="36">
      <c r="A606" s="84" t="s">
        <v>964</v>
      </c>
      <c r="B606" s="9"/>
      <c r="C606" s="146" t="s">
        <v>963</v>
      </c>
      <c r="D606" s="124">
        <f>D607+D610</f>
        <v>101.925</v>
      </c>
      <c r="E606" s="124">
        <f>E607+E610</f>
        <v>139.01000000000002</v>
      </c>
      <c r="F606" s="105">
        <f>F607+F610</f>
        <v>0</v>
      </c>
      <c r="G606" s="154"/>
    </row>
    <row r="607" spans="1:7" s="194" customFormat="1" ht="72">
      <c r="A607" s="84" t="s">
        <v>964</v>
      </c>
      <c r="B607" s="18" t="s">
        <v>545</v>
      </c>
      <c r="C607" s="134" t="s">
        <v>546</v>
      </c>
      <c r="D607" s="124">
        <f>D608+D609</f>
        <v>100.2</v>
      </c>
      <c r="E607" s="124">
        <f>E608+E609</f>
        <v>136.71</v>
      </c>
      <c r="F607" s="124">
        <f>F608+F609</f>
        <v>0</v>
      </c>
      <c r="G607" s="154"/>
    </row>
    <row r="608" spans="1:7" s="194" customFormat="1" ht="24">
      <c r="A608" s="84" t="s">
        <v>964</v>
      </c>
      <c r="B608" s="19" t="s">
        <v>547</v>
      </c>
      <c r="C608" s="138" t="s">
        <v>176</v>
      </c>
      <c r="D608" s="124">
        <v>76.957999999999998</v>
      </c>
      <c r="E608" s="124">
        <v>105</v>
      </c>
      <c r="F608" s="105">
        <v>0</v>
      </c>
      <c r="G608" s="154"/>
    </row>
    <row r="609" spans="1:7" s="194" customFormat="1" ht="48">
      <c r="A609" s="84" t="s">
        <v>964</v>
      </c>
      <c r="B609" s="19">
        <v>129</v>
      </c>
      <c r="C609" s="138" t="s">
        <v>922</v>
      </c>
      <c r="D609" s="124">
        <v>23.242000000000001</v>
      </c>
      <c r="E609" s="124">
        <v>31.71</v>
      </c>
      <c r="F609" s="105">
        <v>0</v>
      </c>
      <c r="G609" s="154"/>
    </row>
    <row r="610" spans="1:7" s="194" customFormat="1" ht="36">
      <c r="A610" s="84" t="s">
        <v>964</v>
      </c>
      <c r="B610" s="18" t="s">
        <v>243</v>
      </c>
      <c r="C610" s="134" t="s">
        <v>648</v>
      </c>
      <c r="D610" s="124">
        <f>D611</f>
        <v>1.7250000000000001</v>
      </c>
      <c r="E610" s="124">
        <f>E611</f>
        <v>2.2999999999999998</v>
      </c>
      <c r="F610" s="105">
        <f>F611</f>
        <v>0</v>
      </c>
      <c r="G610" s="154"/>
    </row>
    <row r="611" spans="1:7" s="194" customFormat="1" ht="24">
      <c r="A611" s="84" t="s">
        <v>964</v>
      </c>
      <c r="B611" s="9" t="s">
        <v>245</v>
      </c>
      <c r="C611" s="16" t="s">
        <v>645</v>
      </c>
      <c r="D611" s="124">
        <v>1.7250000000000001</v>
      </c>
      <c r="E611" s="124">
        <v>2.2999999999999998</v>
      </c>
      <c r="F611" s="105">
        <v>0</v>
      </c>
      <c r="G611" s="154"/>
    </row>
    <row r="612" spans="1:7" ht="48">
      <c r="A612" s="64">
        <v>9950051200</v>
      </c>
      <c r="B612" s="19"/>
      <c r="C612" s="141" t="s">
        <v>352</v>
      </c>
      <c r="D612" s="118">
        <f t="shared" ref="D612:F613" si="123">D613</f>
        <v>144.4</v>
      </c>
      <c r="E612" s="118">
        <f t="shared" si="123"/>
        <v>9.9</v>
      </c>
      <c r="F612" s="118">
        <f t="shared" si="123"/>
        <v>8.8000000000000007</v>
      </c>
    </row>
    <row r="613" spans="1:7" ht="36">
      <c r="A613" s="64">
        <v>9950051200</v>
      </c>
      <c r="B613" s="18" t="s">
        <v>243</v>
      </c>
      <c r="C613" s="134" t="s">
        <v>694</v>
      </c>
      <c r="D613" s="118">
        <f t="shared" si="123"/>
        <v>144.4</v>
      </c>
      <c r="E613" s="118">
        <f t="shared" si="123"/>
        <v>9.9</v>
      </c>
      <c r="F613" s="118">
        <f t="shared" si="123"/>
        <v>8.8000000000000007</v>
      </c>
    </row>
    <row r="614" spans="1:7">
      <c r="A614" s="64">
        <v>9950051200</v>
      </c>
      <c r="B614" s="9" t="s">
        <v>245</v>
      </c>
      <c r="C614" s="16" t="s">
        <v>645</v>
      </c>
      <c r="D614" s="118">
        <v>144.4</v>
      </c>
      <c r="E614" s="105">
        <v>9.9</v>
      </c>
      <c r="F614" s="105">
        <v>8.8000000000000007</v>
      </c>
    </row>
    <row r="615" spans="1:7" ht="48">
      <c r="A615" s="8" t="s">
        <v>669</v>
      </c>
      <c r="B615" s="8"/>
      <c r="C615" s="141" t="s">
        <v>322</v>
      </c>
      <c r="D615" s="124">
        <f>D616+D619</f>
        <v>2614.7000000000003</v>
      </c>
      <c r="E615" s="124">
        <f>E616+E619</f>
        <v>2570.4</v>
      </c>
      <c r="F615" s="105">
        <f>F616+F619</f>
        <v>2570.4</v>
      </c>
    </row>
    <row r="616" spans="1:7" ht="72">
      <c r="A616" s="8" t="s">
        <v>669</v>
      </c>
      <c r="B616" s="18" t="s">
        <v>545</v>
      </c>
      <c r="C616" s="134" t="s">
        <v>546</v>
      </c>
      <c r="D616" s="124">
        <f>D617+D618</f>
        <v>2133.8000000000002</v>
      </c>
      <c r="E616" s="124">
        <f>E617+E618</f>
        <v>2133.8000000000002</v>
      </c>
      <c r="F616" s="105">
        <f>F617+F618</f>
        <v>2133.8000000000002</v>
      </c>
    </row>
    <row r="617" spans="1:7" ht="24">
      <c r="A617" s="8" t="s">
        <v>669</v>
      </c>
      <c r="B617" s="19" t="s">
        <v>547</v>
      </c>
      <c r="C617" s="138" t="s">
        <v>176</v>
      </c>
      <c r="D617" s="124">
        <v>1638.8</v>
      </c>
      <c r="E617" s="124">
        <v>1638.8</v>
      </c>
      <c r="F617" s="105">
        <v>1638.8</v>
      </c>
    </row>
    <row r="618" spans="1:7" ht="48">
      <c r="A618" s="8" t="s">
        <v>669</v>
      </c>
      <c r="B618" s="19">
        <v>129</v>
      </c>
      <c r="C618" s="138" t="s">
        <v>178</v>
      </c>
      <c r="D618" s="124">
        <v>495</v>
      </c>
      <c r="E618" s="124">
        <v>495</v>
      </c>
      <c r="F618" s="105">
        <v>495</v>
      </c>
    </row>
    <row r="619" spans="1:7" ht="36">
      <c r="A619" s="8" t="s">
        <v>669</v>
      </c>
      <c r="B619" s="18" t="s">
        <v>243</v>
      </c>
      <c r="C619" s="134" t="s">
        <v>694</v>
      </c>
      <c r="D619" s="124">
        <f>D620+D621</f>
        <v>480.9</v>
      </c>
      <c r="E619" s="124">
        <f>E620+E621</f>
        <v>436.6</v>
      </c>
      <c r="F619" s="105">
        <f>F620+F621</f>
        <v>436.6</v>
      </c>
    </row>
    <row r="620" spans="1:7">
      <c r="A620" s="8" t="s">
        <v>669</v>
      </c>
      <c r="B620" s="9" t="s">
        <v>245</v>
      </c>
      <c r="C620" s="16" t="s">
        <v>645</v>
      </c>
      <c r="D620" s="124">
        <v>262.05399999999997</v>
      </c>
      <c r="E620" s="124">
        <v>221.6</v>
      </c>
      <c r="F620" s="105">
        <v>221.6</v>
      </c>
    </row>
    <row r="621" spans="1:7">
      <c r="A621" s="8" t="s">
        <v>669</v>
      </c>
      <c r="B621" s="9">
        <v>247</v>
      </c>
      <c r="C621" s="16" t="s">
        <v>755</v>
      </c>
      <c r="D621" s="124">
        <v>218.846</v>
      </c>
      <c r="E621" s="124">
        <v>215</v>
      </c>
      <c r="F621" s="105">
        <v>215</v>
      </c>
    </row>
    <row r="622" spans="1:7" ht="36">
      <c r="A622" s="75" t="s">
        <v>129</v>
      </c>
      <c r="B622" s="76"/>
      <c r="C622" s="95" t="s">
        <v>64</v>
      </c>
      <c r="D622" s="117">
        <f>D623+D628+D635+D642+D647+D654</f>
        <v>66741.842000000004</v>
      </c>
      <c r="E622" s="117">
        <f>E623+E628+E635+E642+E647+E654</f>
        <v>62859.318999999996</v>
      </c>
      <c r="F622" s="117">
        <f>F623+F628+F635+F642+F647+F654</f>
        <v>57859.318999999996</v>
      </c>
    </row>
    <row r="623" spans="1:7">
      <c r="A623" s="8" t="s">
        <v>419</v>
      </c>
      <c r="B623" s="9"/>
      <c r="C623" s="16" t="s">
        <v>136</v>
      </c>
      <c r="D623" s="105">
        <f>D625+D626+D627</f>
        <v>2468.9769999999999</v>
      </c>
      <c r="E623" s="105">
        <f>E625+E626+E627</f>
        <v>2468.9769999999999</v>
      </c>
      <c r="F623" s="105">
        <f>F625+F626+F627</f>
        <v>2468.9769999999999</v>
      </c>
    </row>
    <row r="624" spans="1:7" ht="72">
      <c r="A624" s="8" t="s">
        <v>419</v>
      </c>
      <c r="B624" s="18" t="s">
        <v>545</v>
      </c>
      <c r="C624" s="134" t="s">
        <v>546</v>
      </c>
      <c r="D624" s="105">
        <f>D625+D626+D627</f>
        <v>2468.9769999999999</v>
      </c>
      <c r="E624" s="105">
        <f>E625+E626+E627</f>
        <v>2468.9769999999999</v>
      </c>
      <c r="F624" s="105">
        <f>F625+F626+F627</f>
        <v>2468.9769999999999</v>
      </c>
    </row>
    <row r="625" spans="1:7" ht="24">
      <c r="A625" s="8" t="s">
        <v>419</v>
      </c>
      <c r="B625" s="19" t="s">
        <v>547</v>
      </c>
      <c r="C625" s="138" t="s">
        <v>176</v>
      </c>
      <c r="D625" s="105">
        <v>1147.296</v>
      </c>
      <c r="E625" s="105">
        <v>1147.296</v>
      </c>
      <c r="F625" s="105">
        <v>1147.296</v>
      </c>
    </row>
    <row r="626" spans="1:7" ht="36">
      <c r="A626" s="8" t="s">
        <v>419</v>
      </c>
      <c r="B626" s="19" t="s">
        <v>548</v>
      </c>
      <c r="C626" s="138" t="s">
        <v>177</v>
      </c>
      <c r="D626" s="105">
        <v>749</v>
      </c>
      <c r="E626" s="105">
        <v>749</v>
      </c>
      <c r="F626" s="105">
        <v>749</v>
      </c>
    </row>
    <row r="627" spans="1:7" ht="48">
      <c r="A627" s="8" t="s">
        <v>419</v>
      </c>
      <c r="B627" s="19">
        <v>129</v>
      </c>
      <c r="C627" s="138" t="s">
        <v>178</v>
      </c>
      <c r="D627" s="105">
        <v>572.68100000000004</v>
      </c>
      <c r="E627" s="105">
        <v>572.68100000000004</v>
      </c>
      <c r="F627" s="105">
        <v>572.68100000000004</v>
      </c>
    </row>
    <row r="628" spans="1:7" ht="36">
      <c r="A628" s="8" t="s">
        <v>420</v>
      </c>
      <c r="B628" s="9"/>
      <c r="C628" s="16" t="s">
        <v>541</v>
      </c>
      <c r="D628" s="105">
        <f>D629+D633</f>
        <v>1242.7060000000001</v>
      </c>
      <c r="E628" s="105">
        <f>E629+E633</f>
        <v>1079.6659999999999</v>
      </c>
      <c r="F628" s="105">
        <f>F629+F633</f>
        <v>968.99599999999998</v>
      </c>
    </row>
    <row r="629" spans="1:7" ht="72">
      <c r="A629" s="8" t="s">
        <v>420</v>
      </c>
      <c r="B629" s="18" t="s">
        <v>545</v>
      </c>
      <c r="C629" s="134" t="s">
        <v>546</v>
      </c>
      <c r="D629" s="105">
        <f>D630+D631+D632</f>
        <v>1231.5260000000001</v>
      </c>
      <c r="E629" s="105">
        <f>E630+E631+E632</f>
        <v>1068.4859999999999</v>
      </c>
      <c r="F629" s="105">
        <f>F630+F631+F632</f>
        <v>957.81600000000003</v>
      </c>
    </row>
    <row r="630" spans="1:7" ht="24">
      <c r="A630" s="8" t="s">
        <v>420</v>
      </c>
      <c r="B630" s="19" t="s">
        <v>547</v>
      </c>
      <c r="C630" s="138" t="s">
        <v>176</v>
      </c>
      <c r="D630" s="105">
        <v>720.65</v>
      </c>
      <c r="E630" s="105">
        <v>660.65</v>
      </c>
      <c r="F630" s="105">
        <v>575.65</v>
      </c>
    </row>
    <row r="631" spans="1:7" ht="36">
      <c r="A631" s="8" t="s">
        <v>420</v>
      </c>
      <c r="B631" s="19" t="s">
        <v>548</v>
      </c>
      <c r="C631" s="138" t="s">
        <v>177</v>
      </c>
      <c r="D631" s="105">
        <v>224.59</v>
      </c>
      <c r="E631" s="105">
        <v>160</v>
      </c>
      <c r="F631" s="105">
        <v>160</v>
      </c>
    </row>
    <row r="632" spans="1:7" ht="48">
      <c r="A632" s="8" t="s">
        <v>420</v>
      </c>
      <c r="B632" s="19">
        <v>129</v>
      </c>
      <c r="C632" s="138" t="s">
        <v>178</v>
      </c>
      <c r="D632" s="105">
        <v>286.286</v>
      </c>
      <c r="E632" s="105">
        <v>247.83600000000001</v>
      </c>
      <c r="F632" s="105">
        <v>222.166</v>
      </c>
    </row>
    <row r="633" spans="1:7" ht="36">
      <c r="A633" s="8" t="s">
        <v>420</v>
      </c>
      <c r="B633" s="18" t="s">
        <v>243</v>
      </c>
      <c r="C633" s="134" t="s">
        <v>694</v>
      </c>
      <c r="D633" s="105">
        <f>D634</f>
        <v>11.18</v>
      </c>
      <c r="E633" s="105">
        <f>E634</f>
        <v>11.18</v>
      </c>
      <c r="F633" s="105">
        <f>F634</f>
        <v>11.18</v>
      </c>
    </row>
    <row r="634" spans="1:7">
      <c r="A634" s="8" t="s">
        <v>420</v>
      </c>
      <c r="B634" s="9" t="s">
        <v>245</v>
      </c>
      <c r="C634" s="16" t="s">
        <v>645</v>
      </c>
      <c r="D634" s="105">
        <v>11.18</v>
      </c>
      <c r="E634" s="105">
        <v>11.18</v>
      </c>
      <c r="F634" s="105">
        <v>11.18</v>
      </c>
    </row>
    <row r="635" spans="1:7" ht="36">
      <c r="A635" s="8" t="s">
        <v>325</v>
      </c>
      <c r="B635" s="9"/>
      <c r="C635" s="16" t="s">
        <v>131</v>
      </c>
      <c r="D635" s="124">
        <f>D636+D640</f>
        <v>41491.962</v>
      </c>
      <c r="E635" s="105">
        <f>E636+E640</f>
        <v>36346.36</v>
      </c>
      <c r="F635" s="105">
        <f>F636+F640</f>
        <v>31789.03</v>
      </c>
    </row>
    <row r="636" spans="1:7" ht="72">
      <c r="A636" s="8" t="s">
        <v>325</v>
      </c>
      <c r="B636" s="18" t="s">
        <v>545</v>
      </c>
      <c r="C636" s="134" t="s">
        <v>546</v>
      </c>
      <c r="D636" s="105">
        <f>D637+D638+D639</f>
        <v>40854.962</v>
      </c>
      <c r="E636" s="105">
        <f>E637+E638+E639</f>
        <v>35724.26</v>
      </c>
      <c r="F636" s="105">
        <f>F637+F638+F639</f>
        <v>31166.93</v>
      </c>
    </row>
    <row r="637" spans="1:7" ht="24">
      <c r="A637" s="8" t="s">
        <v>325</v>
      </c>
      <c r="B637" s="19" t="s">
        <v>547</v>
      </c>
      <c r="C637" s="138" t="s">
        <v>176</v>
      </c>
      <c r="D637" s="105">
        <v>23203.728999999999</v>
      </c>
      <c r="E637" s="105">
        <v>20927.728999999999</v>
      </c>
      <c r="F637" s="105">
        <v>17378.734</v>
      </c>
    </row>
    <row r="638" spans="1:7" ht="36">
      <c r="A638" s="8" t="s">
        <v>325</v>
      </c>
      <c r="B638" s="19" t="s">
        <v>548</v>
      </c>
      <c r="C638" s="138" t="s">
        <v>177</v>
      </c>
      <c r="D638" s="105">
        <v>8175.4620000000004</v>
      </c>
      <c r="E638" s="105">
        <v>6559</v>
      </c>
      <c r="F638" s="105">
        <v>6559</v>
      </c>
    </row>
    <row r="639" spans="1:7" ht="48">
      <c r="A639" s="8" t="s">
        <v>325</v>
      </c>
      <c r="B639" s="19">
        <v>129</v>
      </c>
      <c r="C639" s="138" t="s">
        <v>178</v>
      </c>
      <c r="D639" s="105">
        <v>9475.7710000000006</v>
      </c>
      <c r="E639" s="105">
        <v>8237.5310000000009</v>
      </c>
      <c r="F639" s="105">
        <v>7229.1959999999999</v>
      </c>
    </row>
    <row r="640" spans="1:7" ht="36">
      <c r="A640" s="8" t="s">
        <v>325</v>
      </c>
      <c r="B640" s="18" t="s">
        <v>243</v>
      </c>
      <c r="C640" s="134" t="s">
        <v>648</v>
      </c>
      <c r="D640" s="105">
        <f>D641</f>
        <v>637</v>
      </c>
      <c r="E640" s="105">
        <f>E641</f>
        <v>622.1</v>
      </c>
      <c r="F640" s="105">
        <f>F641</f>
        <v>622.1</v>
      </c>
      <c r="G640" s="194"/>
    </row>
    <row r="641" spans="1:6" ht="18" customHeight="1">
      <c r="A641" s="8" t="s">
        <v>325</v>
      </c>
      <c r="B641" s="9" t="s">
        <v>245</v>
      </c>
      <c r="C641" s="16" t="s">
        <v>645</v>
      </c>
      <c r="D641" s="105">
        <v>637</v>
      </c>
      <c r="E641" s="105">
        <v>622.1</v>
      </c>
      <c r="F641" s="105">
        <v>622.1</v>
      </c>
    </row>
    <row r="642" spans="1:6" ht="48">
      <c r="A642" s="8" t="s">
        <v>326</v>
      </c>
      <c r="B642" s="19"/>
      <c r="C642" s="146" t="s">
        <v>657</v>
      </c>
      <c r="D642" s="105">
        <f>D643</f>
        <v>1030.915</v>
      </c>
      <c r="E642" s="105">
        <f>E643</f>
        <v>1027.5049999999999</v>
      </c>
      <c r="F642" s="105">
        <f>F643</f>
        <v>1027.5049999999999</v>
      </c>
    </row>
    <row r="643" spans="1:6" ht="72">
      <c r="A643" s="8" t="s">
        <v>326</v>
      </c>
      <c r="B643" s="18" t="s">
        <v>545</v>
      </c>
      <c r="C643" s="134" t="s">
        <v>546</v>
      </c>
      <c r="D643" s="105">
        <f>D644+D645+D646</f>
        <v>1030.915</v>
      </c>
      <c r="E643" s="105">
        <f>E644+E645+E646</f>
        <v>1027.5049999999999</v>
      </c>
      <c r="F643" s="105">
        <f>F644+F645+F646</f>
        <v>1027.5049999999999</v>
      </c>
    </row>
    <row r="644" spans="1:6" ht="24">
      <c r="A644" s="8" t="s">
        <v>326</v>
      </c>
      <c r="B644" s="19" t="s">
        <v>547</v>
      </c>
      <c r="C644" s="138" t="s">
        <v>176</v>
      </c>
      <c r="D644" s="105">
        <v>634.07399999999996</v>
      </c>
      <c r="E644" s="105">
        <v>634.07399999999996</v>
      </c>
      <c r="F644" s="105">
        <v>634.07399999999996</v>
      </c>
    </row>
    <row r="645" spans="1:6" ht="36">
      <c r="A645" s="8" t="s">
        <v>326</v>
      </c>
      <c r="B645" s="19" t="s">
        <v>548</v>
      </c>
      <c r="C645" s="138" t="s">
        <v>177</v>
      </c>
      <c r="D645" s="105">
        <v>158.51</v>
      </c>
      <c r="E645" s="105">
        <v>155.1</v>
      </c>
      <c r="F645" s="105">
        <v>155.1</v>
      </c>
    </row>
    <row r="646" spans="1:6" ht="48">
      <c r="A646" s="8" t="s">
        <v>326</v>
      </c>
      <c r="B646" s="19">
        <v>129</v>
      </c>
      <c r="C646" s="138" t="s">
        <v>178</v>
      </c>
      <c r="D646" s="105">
        <v>238.33099999999999</v>
      </c>
      <c r="E646" s="105">
        <v>238.33099999999999</v>
      </c>
      <c r="F646" s="105">
        <v>238.33099999999999</v>
      </c>
    </row>
    <row r="647" spans="1:6" ht="36">
      <c r="A647" s="22" t="s">
        <v>421</v>
      </c>
      <c r="B647" s="9"/>
      <c r="C647" s="16" t="s">
        <v>65</v>
      </c>
      <c r="D647" s="105">
        <f>D648+D652</f>
        <v>3362.5240000000003</v>
      </c>
      <c r="E647" s="105">
        <f>E648+E652</f>
        <v>2996.8580000000002</v>
      </c>
      <c r="F647" s="105">
        <f>F648+F652</f>
        <v>2664.8580000000002</v>
      </c>
    </row>
    <row r="648" spans="1:6" ht="72">
      <c r="A648" s="22" t="s">
        <v>421</v>
      </c>
      <c r="B648" s="18" t="s">
        <v>545</v>
      </c>
      <c r="C648" s="134" t="s">
        <v>546</v>
      </c>
      <c r="D648" s="105">
        <f>D649+D650+D651</f>
        <v>3335.9740000000002</v>
      </c>
      <c r="E648" s="105">
        <f>E649+E650+E651</f>
        <v>2970.308</v>
      </c>
      <c r="F648" s="105">
        <f>F649+F650+F651</f>
        <v>2638.308</v>
      </c>
    </row>
    <row r="649" spans="1:6" ht="24">
      <c r="A649" s="22" t="s">
        <v>421</v>
      </c>
      <c r="B649" s="19" t="s">
        <v>547</v>
      </c>
      <c r="C649" s="138" t="s">
        <v>176</v>
      </c>
      <c r="D649" s="105">
        <v>1895.019</v>
      </c>
      <c r="E649" s="105">
        <v>1775.02</v>
      </c>
      <c r="F649" s="105">
        <v>1520.02</v>
      </c>
    </row>
    <row r="650" spans="1:6" ht="36">
      <c r="A650" s="22" t="s">
        <v>421</v>
      </c>
      <c r="B650" s="19" t="s">
        <v>548</v>
      </c>
      <c r="C650" s="138" t="s">
        <v>177</v>
      </c>
      <c r="D650" s="105">
        <v>667.17499999999995</v>
      </c>
      <c r="E650" s="105">
        <v>516.64499999999998</v>
      </c>
      <c r="F650" s="105">
        <v>516.64499999999998</v>
      </c>
    </row>
    <row r="651" spans="1:6" ht="48">
      <c r="A651" s="22" t="s">
        <v>421</v>
      </c>
      <c r="B651" s="19">
        <v>129</v>
      </c>
      <c r="C651" s="138" t="s">
        <v>178</v>
      </c>
      <c r="D651" s="105">
        <v>773.78</v>
      </c>
      <c r="E651" s="105">
        <v>678.64300000000003</v>
      </c>
      <c r="F651" s="105">
        <v>601.64300000000003</v>
      </c>
    </row>
    <row r="652" spans="1:6" ht="36">
      <c r="A652" s="22" t="s">
        <v>421</v>
      </c>
      <c r="B652" s="18" t="s">
        <v>243</v>
      </c>
      <c r="C652" s="134" t="s">
        <v>694</v>
      </c>
      <c r="D652" s="105">
        <f>D653</f>
        <v>26.55</v>
      </c>
      <c r="E652" s="105">
        <f>E653</f>
        <v>26.55</v>
      </c>
      <c r="F652" s="105">
        <f>F653</f>
        <v>26.55</v>
      </c>
    </row>
    <row r="653" spans="1:6" ht="24">
      <c r="A653" s="86" t="s">
        <v>421</v>
      </c>
      <c r="B653" s="9" t="s">
        <v>245</v>
      </c>
      <c r="C653" s="16" t="s">
        <v>645</v>
      </c>
      <c r="D653" s="120">
        <v>26.55</v>
      </c>
      <c r="E653" s="120">
        <v>26.55</v>
      </c>
      <c r="F653" s="120">
        <v>26.55</v>
      </c>
    </row>
    <row r="654" spans="1:6" ht="48">
      <c r="A654" s="8" t="s">
        <v>327</v>
      </c>
      <c r="B654" s="9"/>
      <c r="C654" s="138" t="s">
        <v>510</v>
      </c>
      <c r="D654" s="124">
        <f>D655</f>
        <v>17144.758000000002</v>
      </c>
      <c r="E654" s="105">
        <f>E655</f>
        <v>18939.953000000001</v>
      </c>
      <c r="F654" s="105">
        <f>F655</f>
        <v>18939.953000000001</v>
      </c>
    </row>
    <row r="655" spans="1:6" ht="72">
      <c r="A655" s="8" t="s">
        <v>327</v>
      </c>
      <c r="B655" s="18" t="s">
        <v>545</v>
      </c>
      <c r="C655" s="134" t="s">
        <v>546</v>
      </c>
      <c r="D655" s="105">
        <f>D656+D658+D657</f>
        <v>17144.758000000002</v>
      </c>
      <c r="E655" s="105">
        <f>E656+E658+E657</f>
        <v>18939.953000000001</v>
      </c>
      <c r="F655" s="105">
        <f>F656+F658+F657</f>
        <v>18939.953000000001</v>
      </c>
    </row>
    <row r="656" spans="1:6" ht="24">
      <c r="A656" s="8" t="s">
        <v>327</v>
      </c>
      <c r="B656" s="19" t="s">
        <v>547</v>
      </c>
      <c r="C656" s="138" t="s">
        <v>176</v>
      </c>
      <c r="D656" s="105">
        <v>11941.013000000001</v>
      </c>
      <c r="E656" s="105">
        <v>11353.32</v>
      </c>
      <c r="F656" s="105">
        <v>11353.32</v>
      </c>
    </row>
    <row r="657" spans="1:6" ht="36">
      <c r="A657" s="8" t="s">
        <v>327</v>
      </c>
      <c r="B657" s="19" t="s">
        <v>548</v>
      </c>
      <c r="C657" s="138" t="s">
        <v>177</v>
      </c>
      <c r="D657" s="105">
        <v>1227.0039999999999</v>
      </c>
      <c r="E657" s="105">
        <v>3187</v>
      </c>
      <c r="F657" s="105">
        <v>3187</v>
      </c>
    </row>
    <row r="658" spans="1:6" ht="48">
      <c r="A658" s="15" t="s">
        <v>327</v>
      </c>
      <c r="B658" s="79">
        <v>129</v>
      </c>
      <c r="C658" s="138" t="s">
        <v>178</v>
      </c>
      <c r="D658" s="120">
        <v>3976.741</v>
      </c>
      <c r="E658" s="120">
        <v>4399.6329999999998</v>
      </c>
      <c r="F658" s="120">
        <v>4399.6329999999998</v>
      </c>
    </row>
    <row r="659" spans="1:6">
      <c r="A659" s="9"/>
      <c r="B659" s="9"/>
      <c r="C659" s="12" t="s">
        <v>695</v>
      </c>
      <c r="D659" s="116">
        <f>D503+D17</f>
        <v>2000090.0960000004</v>
      </c>
      <c r="E659" s="116">
        <f>E503+E17</f>
        <v>1587083.1050000004</v>
      </c>
      <c r="F659" s="116">
        <f>F503+F17</f>
        <v>1503195.9210000001</v>
      </c>
    </row>
    <row r="660" spans="1:6">
      <c r="D660" s="155"/>
      <c r="E660" s="155"/>
      <c r="F660" s="155"/>
    </row>
    <row r="661" spans="1:6">
      <c r="D661" s="155"/>
      <c r="E661" s="155"/>
      <c r="F661" s="155"/>
    </row>
    <row r="662" spans="1:6">
      <c r="D662" s="155"/>
      <c r="E662" s="155"/>
      <c r="F662" s="155"/>
    </row>
    <row r="663" spans="1:6">
      <c r="D663" s="155"/>
      <c r="E663" s="156"/>
      <c r="F663" s="156"/>
    </row>
    <row r="664" spans="1:6">
      <c r="D664" s="155"/>
      <c r="E664" s="156"/>
      <c r="F664" s="156"/>
    </row>
    <row r="665" spans="1:6">
      <c r="D665" s="155"/>
      <c r="E665" s="156"/>
      <c r="F665" s="156"/>
    </row>
    <row r="666" spans="1:6">
      <c r="D666" s="155"/>
      <c r="E666" s="156"/>
      <c r="F666" s="156"/>
    </row>
    <row r="667" spans="1:6">
      <c r="D667" s="155"/>
      <c r="E667" s="156"/>
      <c r="F667" s="156"/>
    </row>
  </sheetData>
  <autoFilter ref="A15:F661">
    <filterColumn colId="1"/>
  </autoFilter>
  <mergeCells count="2">
    <mergeCell ref="A14:D14"/>
    <mergeCell ref="A13:F13"/>
  </mergeCells>
  <phoneticPr fontId="6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57"/>
  <sheetViews>
    <sheetView topLeftCell="A844" workbookViewId="0">
      <selection activeCell="E560" sqref="E560"/>
    </sheetView>
  </sheetViews>
  <sheetFormatPr defaultColWidth="8.85546875" defaultRowHeight="12"/>
  <cols>
    <col min="1" max="1" width="3.5703125" style="194" customWidth="1"/>
    <col min="2" max="2" width="3.85546875" style="194" customWidth="1"/>
    <col min="3" max="3" width="4.42578125" style="194" customWidth="1"/>
    <col min="4" max="4" width="5" style="194" customWidth="1"/>
    <col min="5" max="5" width="11.28515625" style="194" customWidth="1"/>
    <col min="6" max="6" width="4" style="194" customWidth="1"/>
    <col min="7" max="7" width="25.42578125" style="194" customWidth="1"/>
    <col min="8" max="8" width="13.42578125" style="194" customWidth="1"/>
    <col min="9" max="9" width="13.42578125" style="195" customWidth="1"/>
    <col min="10" max="10" width="14.140625" style="195" customWidth="1"/>
    <col min="11" max="11" width="13" style="195" customWidth="1"/>
    <col min="12" max="12" width="12.5703125" style="195" customWidth="1"/>
    <col min="13" max="16384" width="8.85546875" style="195"/>
  </cols>
  <sheetData>
    <row r="1" spans="1:12" ht="12.75">
      <c r="J1" s="10" t="s">
        <v>928</v>
      </c>
      <c r="K1" s="201"/>
    </row>
    <row r="2" spans="1:12" ht="12.75">
      <c r="J2" s="82" t="s">
        <v>223</v>
      </c>
      <c r="K2" s="201"/>
    </row>
    <row r="3" spans="1:12" ht="12.75">
      <c r="J3" s="10" t="s">
        <v>974</v>
      </c>
      <c r="K3" s="201"/>
    </row>
    <row r="4" spans="1:12" ht="12.75">
      <c r="J4" s="10" t="s">
        <v>809</v>
      </c>
      <c r="K4" s="201"/>
    </row>
    <row r="5" spans="1:12" ht="12.75">
      <c r="J5" s="10" t="s">
        <v>826</v>
      </c>
      <c r="K5" s="201"/>
    </row>
    <row r="6" spans="1:12">
      <c r="J6" s="205"/>
      <c r="K6" s="201"/>
    </row>
    <row r="7" spans="1:12" ht="12.75">
      <c r="I7" s="135"/>
      <c r="J7" s="10" t="s">
        <v>834</v>
      </c>
      <c r="K7" s="201"/>
    </row>
    <row r="8" spans="1:12" ht="12.75">
      <c r="I8" s="136"/>
      <c r="J8" s="82" t="s">
        <v>223</v>
      </c>
      <c r="K8" s="201"/>
    </row>
    <row r="9" spans="1:12" ht="12.75">
      <c r="I9" s="135"/>
      <c r="J9" s="10" t="s">
        <v>879</v>
      </c>
      <c r="K9" s="201"/>
    </row>
    <row r="10" spans="1:12" ht="12.75">
      <c r="I10" s="135"/>
      <c r="J10" s="10" t="s">
        <v>809</v>
      </c>
      <c r="K10" s="201"/>
    </row>
    <row r="11" spans="1:12" ht="12.75">
      <c r="I11" s="135"/>
      <c r="J11" s="10" t="s">
        <v>826</v>
      </c>
      <c r="K11" s="201"/>
    </row>
    <row r="12" spans="1:12">
      <c r="J12" s="205"/>
      <c r="K12" s="201"/>
    </row>
    <row r="13" spans="1:12" ht="57" customHeight="1">
      <c r="A13" s="216" t="s">
        <v>829</v>
      </c>
      <c r="B13" s="216"/>
      <c r="C13" s="216"/>
      <c r="D13" s="216"/>
      <c r="E13" s="216"/>
      <c r="F13" s="216"/>
      <c r="G13" s="216"/>
      <c r="H13" s="216"/>
      <c r="I13" s="217"/>
      <c r="J13" s="217"/>
      <c r="K13" s="201"/>
    </row>
    <row r="14" spans="1:12" ht="36">
      <c r="A14" s="9" t="s">
        <v>230</v>
      </c>
      <c r="B14" s="12" t="s">
        <v>121</v>
      </c>
      <c r="C14" s="12" t="s">
        <v>16</v>
      </c>
      <c r="D14" s="9" t="s">
        <v>17</v>
      </c>
      <c r="E14" s="8" t="s">
        <v>231</v>
      </c>
      <c r="F14" s="9" t="s">
        <v>232</v>
      </c>
      <c r="G14" s="9" t="s">
        <v>18</v>
      </c>
      <c r="H14" s="30" t="s">
        <v>663</v>
      </c>
      <c r="I14" s="16" t="s">
        <v>763</v>
      </c>
      <c r="J14" s="16" t="s">
        <v>830</v>
      </c>
    </row>
    <row r="15" spans="1:12">
      <c r="A15" s="9">
        <v>1</v>
      </c>
      <c r="B15" s="8">
        <v>2</v>
      </c>
      <c r="C15" s="8" t="s">
        <v>59</v>
      </c>
      <c r="D15" s="8" t="s">
        <v>60</v>
      </c>
      <c r="E15" s="8" t="s">
        <v>195</v>
      </c>
      <c r="F15" s="8" t="s">
        <v>196</v>
      </c>
      <c r="G15" s="9">
        <v>7</v>
      </c>
      <c r="H15" s="31">
        <v>8</v>
      </c>
      <c r="I15" s="64">
        <v>9</v>
      </c>
      <c r="J15" s="64">
        <v>10</v>
      </c>
    </row>
    <row r="16" spans="1:12" ht="24">
      <c r="A16" s="12">
        <v>1</v>
      </c>
      <c r="B16" s="12">
        <v>601</v>
      </c>
      <c r="C16" s="9"/>
      <c r="D16" s="9"/>
      <c r="E16" s="9"/>
      <c r="F16" s="9"/>
      <c r="G16" s="159" t="s">
        <v>233</v>
      </c>
      <c r="H16" s="116">
        <f>H17+H121+H147+H298+H374+H425+H473+H489+H246</f>
        <v>584134.26199999987</v>
      </c>
      <c r="I16" s="116">
        <f>I17+I121+I147+I298+I374+I425+I473+I489+I246</f>
        <v>291360.95800000004</v>
      </c>
      <c r="J16" s="116">
        <f>J17+J121+J147+J298+J374+J425+J473+J489+J246</f>
        <v>295777.28500000003</v>
      </c>
      <c r="K16" s="158"/>
      <c r="L16" s="158"/>
    </row>
    <row r="17" spans="1:12" ht="24">
      <c r="A17" s="9"/>
      <c r="B17" s="12"/>
      <c r="C17" s="12" t="s">
        <v>241</v>
      </c>
      <c r="D17" s="12" t="s">
        <v>235</v>
      </c>
      <c r="E17" s="9"/>
      <c r="F17" s="9"/>
      <c r="G17" s="159" t="s">
        <v>21</v>
      </c>
      <c r="H17" s="116">
        <f>H18+H26+H61+H67+H73</f>
        <v>102837.24799999999</v>
      </c>
      <c r="I17" s="116">
        <f>I18+I26+I61+I67+I73</f>
        <v>76287.221999999994</v>
      </c>
      <c r="J17" s="116">
        <f>J18+J26+J61+J67+J73</f>
        <v>73284.467000000004</v>
      </c>
    </row>
    <row r="18" spans="1:12" ht="72">
      <c r="A18" s="9"/>
      <c r="B18" s="12"/>
      <c r="C18" s="75" t="s">
        <v>241</v>
      </c>
      <c r="D18" s="75" t="s">
        <v>281</v>
      </c>
      <c r="E18" s="91"/>
      <c r="F18" s="91"/>
      <c r="G18" s="95" t="s">
        <v>127</v>
      </c>
      <c r="H18" s="117">
        <f t="shared" ref="H18:J20" si="0">H19</f>
        <v>2468.9769999999999</v>
      </c>
      <c r="I18" s="117">
        <f t="shared" si="0"/>
        <v>2468.9769999999999</v>
      </c>
      <c r="J18" s="117">
        <f t="shared" si="0"/>
        <v>2468.9769999999999</v>
      </c>
    </row>
    <row r="19" spans="1:12" ht="24">
      <c r="A19" s="9"/>
      <c r="B19" s="12"/>
      <c r="C19" s="8" t="s">
        <v>241</v>
      </c>
      <c r="D19" s="8" t="s">
        <v>281</v>
      </c>
      <c r="E19" s="8" t="s">
        <v>130</v>
      </c>
      <c r="F19" s="9"/>
      <c r="G19" s="16" t="s">
        <v>67</v>
      </c>
      <c r="H19" s="105">
        <f t="shared" si="0"/>
        <v>2468.9769999999999</v>
      </c>
      <c r="I19" s="105">
        <f t="shared" si="0"/>
        <v>2468.9769999999999</v>
      </c>
      <c r="J19" s="105">
        <f t="shared" si="0"/>
        <v>2468.9769999999999</v>
      </c>
    </row>
    <row r="20" spans="1:12" ht="60">
      <c r="A20" s="9"/>
      <c r="B20" s="12"/>
      <c r="C20" s="8" t="s">
        <v>241</v>
      </c>
      <c r="D20" s="8" t="s">
        <v>281</v>
      </c>
      <c r="E20" s="8" t="s">
        <v>129</v>
      </c>
      <c r="F20" s="9"/>
      <c r="G20" s="16" t="s">
        <v>64</v>
      </c>
      <c r="H20" s="105">
        <f t="shared" si="0"/>
        <v>2468.9769999999999</v>
      </c>
      <c r="I20" s="105">
        <f t="shared" si="0"/>
        <v>2468.9769999999999</v>
      </c>
      <c r="J20" s="105">
        <f t="shared" si="0"/>
        <v>2468.9769999999999</v>
      </c>
      <c r="K20" s="157"/>
      <c r="L20" s="157"/>
    </row>
    <row r="21" spans="1:12" ht="24">
      <c r="A21" s="9"/>
      <c r="B21" s="12"/>
      <c r="C21" s="8" t="s">
        <v>241</v>
      </c>
      <c r="D21" s="8" t="s">
        <v>281</v>
      </c>
      <c r="E21" s="8" t="s">
        <v>419</v>
      </c>
      <c r="F21" s="9"/>
      <c r="G21" s="16" t="s">
        <v>136</v>
      </c>
      <c r="H21" s="105">
        <f>H23+H24+H25</f>
        <v>2468.9769999999999</v>
      </c>
      <c r="I21" s="105">
        <f>I23+I24+I25</f>
        <v>2468.9769999999999</v>
      </c>
      <c r="J21" s="105">
        <f>J23+J24+J25</f>
        <v>2468.9769999999999</v>
      </c>
    </row>
    <row r="22" spans="1:12" ht="120">
      <c r="A22" s="9"/>
      <c r="B22" s="12"/>
      <c r="C22" s="8" t="s">
        <v>241</v>
      </c>
      <c r="D22" s="8" t="s">
        <v>281</v>
      </c>
      <c r="E22" s="8" t="s">
        <v>419</v>
      </c>
      <c r="F22" s="18" t="s">
        <v>545</v>
      </c>
      <c r="G22" s="134" t="s">
        <v>546</v>
      </c>
      <c r="H22" s="105">
        <f>H23+H24+H25</f>
        <v>2468.9769999999999</v>
      </c>
      <c r="I22" s="105">
        <f>I23+I24+I25</f>
        <v>2468.9769999999999</v>
      </c>
      <c r="J22" s="105">
        <f>J23+J24+J25</f>
        <v>2468.9769999999999</v>
      </c>
    </row>
    <row r="23" spans="1:12" ht="36">
      <c r="A23" s="9"/>
      <c r="B23" s="12"/>
      <c r="C23" s="8" t="s">
        <v>241</v>
      </c>
      <c r="D23" s="8" t="s">
        <v>281</v>
      </c>
      <c r="E23" s="8" t="s">
        <v>419</v>
      </c>
      <c r="F23" s="19" t="s">
        <v>547</v>
      </c>
      <c r="G23" s="138" t="s">
        <v>176</v>
      </c>
      <c r="H23" s="105">
        <v>1147.296</v>
      </c>
      <c r="I23" s="105">
        <v>1147.296</v>
      </c>
      <c r="J23" s="105">
        <v>1147.296</v>
      </c>
    </row>
    <row r="24" spans="1:12" ht="60">
      <c r="A24" s="9"/>
      <c r="B24" s="12"/>
      <c r="C24" s="8" t="s">
        <v>241</v>
      </c>
      <c r="D24" s="8" t="s">
        <v>281</v>
      </c>
      <c r="E24" s="8" t="s">
        <v>419</v>
      </c>
      <c r="F24" s="19" t="s">
        <v>548</v>
      </c>
      <c r="G24" s="138" t="s">
        <v>177</v>
      </c>
      <c r="H24" s="105">
        <v>749</v>
      </c>
      <c r="I24" s="105">
        <v>749</v>
      </c>
      <c r="J24" s="105">
        <v>749</v>
      </c>
    </row>
    <row r="25" spans="1:12" ht="72">
      <c r="A25" s="9"/>
      <c r="B25" s="12"/>
      <c r="C25" s="8" t="s">
        <v>241</v>
      </c>
      <c r="D25" s="8" t="s">
        <v>281</v>
      </c>
      <c r="E25" s="8" t="s">
        <v>419</v>
      </c>
      <c r="F25" s="19">
        <v>129</v>
      </c>
      <c r="G25" s="138" t="s">
        <v>178</v>
      </c>
      <c r="H25" s="105">
        <v>572.68100000000004</v>
      </c>
      <c r="I25" s="105">
        <v>572.68100000000004</v>
      </c>
      <c r="J25" s="105">
        <v>572.68100000000004</v>
      </c>
    </row>
    <row r="26" spans="1:12" ht="96">
      <c r="A26" s="9"/>
      <c r="B26" s="9"/>
      <c r="C26" s="76" t="s">
        <v>241</v>
      </c>
      <c r="D26" s="76" t="s">
        <v>234</v>
      </c>
      <c r="E26" s="76"/>
      <c r="F26" s="76"/>
      <c r="G26" s="95" t="s">
        <v>55</v>
      </c>
      <c r="H26" s="117">
        <f>H27</f>
        <v>36821.247000000003</v>
      </c>
      <c r="I26" s="117">
        <f>I27</f>
        <v>33327.276999999995</v>
      </c>
      <c r="J26" s="117">
        <f>J27</f>
        <v>30322.921999999999</v>
      </c>
    </row>
    <row r="27" spans="1:12" ht="24">
      <c r="A27" s="9"/>
      <c r="B27" s="9"/>
      <c r="C27" s="9" t="s">
        <v>241</v>
      </c>
      <c r="D27" s="9" t="s">
        <v>234</v>
      </c>
      <c r="E27" s="8" t="s">
        <v>130</v>
      </c>
      <c r="F27" s="9"/>
      <c r="G27" s="16" t="s">
        <v>67</v>
      </c>
      <c r="H27" s="105">
        <f>H48+H28</f>
        <v>36821.247000000003</v>
      </c>
      <c r="I27" s="105">
        <f>I48+I28</f>
        <v>33327.276999999995</v>
      </c>
      <c r="J27" s="124">
        <f>J48+J28</f>
        <v>30322.921999999999</v>
      </c>
    </row>
    <row r="28" spans="1:12" ht="48">
      <c r="A28" s="9"/>
      <c r="B28" s="9"/>
      <c r="C28" s="9" t="s">
        <v>241</v>
      </c>
      <c r="D28" s="9" t="s">
        <v>234</v>
      </c>
      <c r="E28" s="8" t="s">
        <v>411</v>
      </c>
      <c r="F28" s="8"/>
      <c r="G28" s="16" t="s">
        <v>68</v>
      </c>
      <c r="H28" s="124">
        <f>H29+H35+H42</f>
        <v>2616.7600000000002</v>
      </c>
      <c r="I28" s="124">
        <f>I29+I35+I42</f>
        <v>278.02000000000004</v>
      </c>
      <c r="J28" s="124">
        <f>J29+J35+J42</f>
        <v>0</v>
      </c>
    </row>
    <row r="29" spans="1:12" ht="96">
      <c r="A29" s="9"/>
      <c r="B29" s="9"/>
      <c r="C29" s="9" t="s">
        <v>241</v>
      </c>
      <c r="D29" s="9" t="s">
        <v>234</v>
      </c>
      <c r="E29" s="9">
        <v>9950040680</v>
      </c>
      <c r="F29" s="9"/>
      <c r="G29" s="150" t="s">
        <v>336</v>
      </c>
      <c r="H29" s="124">
        <f>H30+H33</f>
        <v>1685.9159999999999</v>
      </c>
      <c r="I29" s="124">
        <f>I30+I33</f>
        <v>139.01000000000002</v>
      </c>
      <c r="J29" s="124">
        <f>J30+J33</f>
        <v>0</v>
      </c>
    </row>
    <row r="30" spans="1:12" ht="120">
      <c r="A30" s="9"/>
      <c r="B30" s="9"/>
      <c r="C30" s="9" t="s">
        <v>241</v>
      </c>
      <c r="D30" s="9" t="s">
        <v>234</v>
      </c>
      <c r="E30" s="9">
        <v>9950040680</v>
      </c>
      <c r="F30" s="18" t="s">
        <v>545</v>
      </c>
      <c r="G30" s="134" t="s">
        <v>546</v>
      </c>
      <c r="H30" s="124">
        <f>H31+H32</f>
        <v>1612.4189999999999</v>
      </c>
      <c r="I30" s="124">
        <f>I31+I32</f>
        <v>136.71</v>
      </c>
      <c r="J30" s="105">
        <f>J31+J32</f>
        <v>0</v>
      </c>
    </row>
    <row r="31" spans="1:12" ht="36">
      <c r="A31" s="9"/>
      <c r="B31" s="9"/>
      <c r="C31" s="9" t="s">
        <v>241</v>
      </c>
      <c r="D31" s="9" t="s">
        <v>234</v>
      </c>
      <c r="E31" s="9">
        <v>9950040680</v>
      </c>
      <c r="F31" s="19" t="s">
        <v>547</v>
      </c>
      <c r="G31" s="138" t="s">
        <v>176</v>
      </c>
      <c r="H31" s="124">
        <v>1238.4159999999999</v>
      </c>
      <c r="I31" s="124">
        <v>105</v>
      </c>
      <c r="J31" s="105">
        <v>0</v>
      </c>
    </row>
    <row r="32" spans="1:12" ht="72">
      <c r="A32" s="9"/>
      <c r="B32" s="9"/>
      <c r="C32" s="9" t="s">
        <v>241</v>
      </c>
      <c r="D32" s="9" t="s">
        <v>234</v>
      </c>
      <c r="E32" s="9">
        <v>9950040680</v>
      </c>
      <c r="F32" s="19">
        <v>129</v>
      </c>
      <c r="G32" s="138" t="s">
        <v>922</v>
      </c>
      <c r="H32" s="124">
        <v>374.00299999999999</v>
      </c>
      <c r="I32" s="124">
        <v>31.71</v>
      </c>
      <c r="J32" s="105">
        <v>0</v>
      </c>
    </row>
    <row r="33" spans="1:10" ht="48">
      <c r="A33" s="9"/>
      <c r="B33" s="9"/>
      <c r="C33" s="9" t="s">
        <v>241</v>
      </c>
      <c r="D33" s="9" t="s">
        <v>234</v>
      </c>
      <c r="E33" s="9">
        <v>9950040680</v>
      </c>
      <c r="F33" s="18" t="s">
        <v>243</v>
      </c>
      <c r="G33" s="134" t="s">
        <v>648</v>
      </c>
      <c r="H33" s="124">
        <f>H34</f>
        <v>73.497</v>
      </c>
      <c r="I33" s="124">
        <f>I34</f>
        <v>2.2999999999999998</v>
      </c>
      <c r="J33" s="105">
        <f>J34</f>
        <v>0</v>
      </c>
    </row>
    <row r="34" spans="1:10" ht="24">
      <c r="A34" s="9"/>
      <c r="B34" s="9"/>
      <c r="C34" s="9" t="s">
        <v>241</v>
      </c>
      <c r="D34" s="9" t="s">
        <v>234</v>
      </c>
      <c r="E34" s="9">
        <v>9950040680</v>
      </c>
      <c r="F34" s="9" t="s">
        <v>245</v>
      </c>
      <c r="G34" s="16" t="s">
        <v>645</v>
      </c>
      <c r="H34" s="124">
        <v>73.497</v>
      </c>
      <c r="I34" s="124">
        <v>2.2999999999999998</v>
      </c>
      <c r="J34" s="105">
        <v>0</v>
      </c>
    </row>
    <row r="35" spans="1:10" ht="72">
      <c r="A35" s="9"/>
      <c r="B35" s="9"/>
      <c r="C35" s="9" t="s">
        <v>241</v>
      </c>
      <c r="D35" s="9" t="s">
        <v>234</v>
      </c>
      <c r="E35" s="84" t="s">
        <v>920</v>
      </c>
      <c r="F35" s="9"/>
      <c r="G35" s="16" t="s">
        <v>921</v>
      </c>
      <c r="H35" s="124">
        <f>H36+H40</f>
        <v>828.9190000000001</v>
      </c>
      <c r="I35" s="124">
        <f>I36+I40</f>
        <v>0</v>
      </c>
      <c r="J35" s="105">
        <f>J36+J40</f>
        <v>0</v>
      </c>
    </row>
    <row r="36" spans="1:10" ht="120">
      <c r="A36" s="9"/>
      <c r="B36" s="9"/>
      <c r="C36" s="9" t="s">
        <v>241</v>
      </c>
      <c r="D36" s="9" t="s">
        <v>234</v>
      </c>
      <c r="E36" s="84" t="s">
        <v>920</v>
      </c>
      <c r="F36" s="18" t="s">
        <v>545</v>
      </c>
      <c r="G36" s="134" t="s">
        <v>546</v>
      </c>
      <c r="H36" s="124">
        <f>H37+H39+H38</f>
        <v>447.57600000000002</v>
      </c>
      <c r="I36" s="124">
        <f>I37+I39</f>
        <v>0</v>
      </c>
      <c r="J36" s="105">
        <f>J37+J39</f>
        <v>0</v>
      </c>
    </row>
    <row r="37" spans="1:10" ht="36">
      <c r="A37" s="9"/>
      <c r="B37" s="9"/>
      <c r="C37" s="9" t="s">
        <v>241</v>
      </c>
      <c r="D37" s="9" t="s">
        <v>234</v>
      </c>
      <c r="E37" s="84" t="s">
        <v>920</v>
      </c>
      <c r="F37" s="19" t="s">
        <v>547</v>
      </c>
      <c r="G37" s="138" t="s">
        <v>176</v>
      </c>
      <c r="H37" s="124">
        <v>316.49400000000003</v>
      </c>
      <c r="I37" s="124">
        <v>0</v>
      </c>
      <c r="J37" s="105">
        <v>0</v>
      </c>
    </row>
    <row r="38" spans="1:10" ht="60">
      <c r="A38" s="9"/>
      <c r="B38" s="9"/>
      <c r="C38" s="9" t="s">
        <v>241</v>
      </c>
      <c r="D38" s="9" t="s">
        <v>234</v>
      </c>
      <c r="E38" s="84" t="s">
        <v>920</v>
      </c>
      <c r="F38" s="19" t="s">
        <v>548</v>
      </c>
      <c r="G38" s="138" t="s">
        <v>177</v>
      </c>
      <c r="H38" s="124">
        <v>31.654</v>
      </c>
      <c r="I38" s="124">
        <v>0</v>
      </c>
      <c r="J38" s="105">
        <v>0</v>
      </c>
    </row>
    <row r="39" spans="1:10" ht="72">
      <c r="A39" s="9"/>
      <c r="B39" s="9"/>
      <c r="C39" s="9" t="s">
        <v>241</v>
      </c>
      <c r="D39" s="9" t="s">
        <v>234</v>
      </c>
      <c r="E39" s="84" t="s">
        <v>920</v>
      </c>
      <c r="F39" s="19">
        <v>129</v>
      </c>
      <c r="G39" s="138" t="s">
        <v>922</v>
      </c>
      <c r="H39" s="124">
        <v>99.427999999999997</v>
      </c>
      <c r="I39" s="124">
        <v>0</v>
      </c>
      <c r="J39" s="105">
        <v>0</v>
      </c>
    </row>
    <row r="40" spans="1:10" ht="48">
      <c r="A40" s="9"/>
      <c r="B40" s="9"/>
      <c r="C40" s="9" t="s">
        <v>241</v>
      </c>
      <c r="D40" s="9" t="s">
        <v>234</v>
      </c>
      <c r="E40" s="84" t="s">
        <v>920</v>
      </c>
      <c r="F40" s="18" t="s">
        <v>243</v>
      </c>
      <c r="G40" s="134" t="s">
        <v>648</v>
      </c>
      <c r="H40" s="124">
        <f>H41</f>
        <v>381.34300000000002</v>
      </c>
      <c r="I40" s="124">
        <f>I41</f>
        <v>0</v>
      </c>
      <c r="J40" s="105">
        <f>J41</f>
        <v>0</v>
      </c>
    </row>
    <row r="41" spans="1:10" ht="24">
      <c r="A41" s="9"/>
      <c r="B41" s="9"/>
      <c r="C41" s="9" t="s">
        <v>241</v>
      </c>
      <c r="D41" s="9" t="s">
        <v>234</v>
      </c>
      <c r="E41" s="84" t="s">
        <v>920</v>
      </c>
      <c r="F41" s="9" t="s">
        <v>245</v>
      </c>
      <c r="G41" s="16" t="s">
        <v>645</v>
      </c>
      <c r="H41" s="124">
        <v>381.34300000000002</v>
      </c>
      <c r="I41" s="124">
        <v>0</v>
      </c>
      <c r="J41" s="105">
        <v>0</v>
      </c>
    </row>
    <row r="42" spans="1:10" ht="60">
      <c r="A42" s="9"/>
      <c r="B42" s="9"/>
      <c r="C42" s="9" t="s">
        <v>241</v>
      </c>
      <c r="D42" s="9" t="s">
        <v>234</v>
      </c>
      <c r="E42" s="84" t="s">
        <v>964</v>
      </c>
      <c r="F42" s="9"/>
      <c r="G42" s="146" t="s">
        <v>963</v>
      </c>
      <c r="H42" s="124">
        <f>H43+H46</f>
        <v>101.925</v>
      </c>
      <c r="I42" s="124">
        <f>I43+I46</f>
        <v>139.01000000000002</v>
      </c>
      <c r="J42" s="105">
        <f>J43+J46</f>
        <v>0</v>
      </c>
    </row>
    <row r="43" spans="1:10" ht="120">
      <c r="A43" s="9"/>
      <c r="B43" s="9"/>
      <c r="C43" s="9" t="s">
        <v>241</v>
      </c>
      <c r="D43" s="9" t="s">
        <v>234</v>
      </c>
      <c r="E43" s="84" t="s">
        <v>964</v>
      </c>
      <c r="F43" s="18" t="s">
        <v>545</v>
      </c>
      <c r="G43" s="134" t="s">
        <v>546</v>
      </c>
      <c r="H43" s="124">
        <f>H44+H45</f>
        <v>100.2</v>
      </c>
      <c r="I43" s="124">
        <f>I44+I45</f>
        <v>136.71</v>
      </c>
      <c r="J43" s="124">
        <f>J44+J45</f>
        <v>0</v>
      </c>
    </row>
    <row r="44" spans="1:10" ht="36">
      <c r="A44" s="9"/>
      <c r="B44" s="9"/>
      <c r="C44" s="9" t="s">
        <v>241</v>
      </c>
      <c r="D44" s="9" t="s">
        <v>234</v>
      </c>
      <c r="E44" s="84" t="s">
        <v>964</v>
      </c>
      <c r="F44" s="19" t="s">
        <v>547</v>
      </c>
      <c r="G44" s="138" t="s">
        <v>176</v>
      </c>
      <c r="H44" s="124">
        <v>76.957999999999998</v>
      </c>
      <c r="I44" s="124">
        <v>105</v>
      </c>
      <c r="J44" s="105">
        <v>0</v>
      </c>
    </row>
    <row r="45" spans="1:10" ht="72">
      <c r="A45" s="9"/>
      <c r="B45" s="9"/>
      <c r="C45" s="9" t="s">
        <v>241</v>
      </c>
      <c r="D45" s="9" t="s">
        <v>234</v>
      </c>
      <c r="E45" s="84" t="s">
        <v>964</v>
      </c>
      <c r="F45" s="19">
        <v>129</v>
      </c>
      <c r="G45" s="138" t="s">
        <v>922</v>
      </c>
      <c r="H45" s="124">
        <v>23.242000000000001</v>
      </c>
      <c r="I45" s="124">
        <v>31.71</v>
      </c>
      <c r="J45" s="105">
        <v>0</v>
      </c>
    </row>
    <row r="46" spans="1:10" ht="48">
      <c r="A46" s="9"/>
      <c r="B46" s="9"/>
      <c r="C46" s="9" t="s">
        <v>241</v>
      </c>
      <c r="D46" s="9" t="s">
        <v>234</v>
      </c>
      <c r="E46" s="84" t="s">
        <v>964</v>
      </c>
      <c r="F46" s="18" t="s">
        <v>243</v>
      </c>
      <c r="G46" s="134" t="s">
        <v>648</v>
      </c>
      <c r="H46" s="124">
        <f>H47</f>
        <v>1.7250000000000001</v>
      </c>
      <c r="I46" s="124">
        <f>I47</f>
        <v>2.2999999999999998</v>
      </c>
      <c r="J46" s="105">
        <f>J47</f>
        <v>0</v>
      </c>
    </row>
    <row r="47" spans="1:10" ht="24">
      <c r="A47" s="9"/>
      <c r="B47" s="9"/>
      <c r="C47" s="9" t="s">
        <v>241</v>
      </c>
      <c r="D47" s="9" t="s">
        <v>234</v>
      </c>
      <c r="E47" s="84" t="s">
        <v>964</v>
      </c>
      <c r="F47" s="9" t="s">
        <v>245</v>
      </c>
      <c r="G47" s="16" t="s">
        <v>645</v>
      </c>
      <c r="H47" s="124">
        <v>1.7250000000000001</v>
      </c>
      <c r="I47" s="124">
        <v>2.2999999999999998</v>
      </c>
      <c r="J47" s="105">
        <v>0</v>
      </c>
    </row>
    <row r="48" spans="1:10" ht="60">
      <c r="A48" s="9"/>
      <c r="B48" s="9"/>
      <c r="C48" s="9" t="s">
        <v>241</v>
      </c>
      <c r="D48" s="9" t="s">
        <v>234</v>
      </c>
      <c r="E48" s="8" t="s">
        <v>129</v>
      </c>
      <c r="F48" s="9"/>
      <c r="G48" s="16" t="s">
        <v>62</v>
      </c>
      <c r="H48" s="124">
        <f>H49+H56</f>
        <v>34204.487000000001</v>
      </c>
      <c r="I48" s="124">
        <f>I49+I56</f>
        <v>33049.256999999998</v>
      </c>
      <c r="J48" s="105">
        <f>J49+J56</f>
        <v>30322.921999999999</v>
      </c>
    </row>
    <row r="49" spans="1:13" ht="48">
      <c r="A49" s="9"/>
      <c r="B49" s="9"/>
      <c r="C49" s="9" t="s">
        <v>241</v>
      </c>
      <c r="D49" s="9" t="s">
        <v>234</v>
      </c>
      <c r="E49" s="8" t="s">
        <v>325</v>
      </c>
      <c r="F49" s="9"/>
      <c r="G49" s="16" t="s">
        <v>131</v>
      </c>
      <c r="H49" s="124">
        <f>H50+H54</f>
        <v>27161.49</v>
      </c>
      <c r="I49" s="124">
        <f>I50+I54</f>
        <v>23113.278000000002</v>
      </c>
      <c r="J49" s="105">
        <f>J50+J54</f>
        <v>20386.942999999999</v>
      </c>
      <c r="K49" s="156"/>
      <c r="L49" s="156"/>
    </row>
    <row r="50" spans="1:13" ht="120">
      <c r="A50" s="9"/>
      <c r="B50" s="9"/>
      <c r="C50" s="9" t="s">
        <v>241</v>
      </c>
      <c r="D50" s="9" t="s">
        <v>234</v>
      </c>
      <c r="E50" s="8" t="s">
        <v>325</v>
      </c>
      <c r="F50" s="18" t="s">
        <v>545</v>
      </c>
      <c r="G50" s="134" t="s">
        <v>546</v>
      </c>
      <c r="H50" s="124">
        <f>H51+H52+H53</f>
        <v>26762.890000000003</v>
      </c>
      <c r="I50" s="124">
        <f>I51+I52+I53</f>
        <v>22709.678000000004</v>
      </c>
      <c r="J50" s="105">
        <f>J51+J52+J53</f>
        <v>19983.343000000001</v>
      </c>
      <c r="K50" s="164"/>
    </row>
    <row r="51" spans="1:13" ht="36">
      <c r="A51" s="9"/>
      <c r="B51" s="9"/>
      <c r="C51" s="9" t="s">
        <v>241</v>
      </c>
      <c r="D51" s="9" t="s">
        <v>234</v>
      </c>
      <c r="E51" s="8" t="s">
        <v>325</v>
      </c>
      <c r="F51" s="19" t="s">
        <v>547</v>
      </c>
      <c r="G51" s="138" t="s">
        <v>176</v>
      </c>
      <c r="H51" s="124">
        <v>14939.19</v>
      </c>
      <c r="I51" s="124">
        <v>13559.19</v>
      </c>
      <c r="J51" s="105">
        <v>11434.19</v>
      </c>
      <c r="K51" s="156"/>
      <c r="L51" s="156"/>
    </row>
    <row r="52" spans="1:13" ht="60">
      <c r="A52" s="9"/>
      <c r="B52" s="9"/>
      <c r="C52" s="9" t="s">
        <v>241</v>
      </c>
      <c r="D52" s="9" t="s">
        <v>234</v>
      </c>
      <c r="E52" s="8" t="s">
        <v>325</v>
      </c>
      <c r="F52" s="19" t="s">
        <v>548</v>
      </c>
      <c r="G52" s="138" t="s">
        <v>177</v>
      </c>
      <c r="H52" s="124">
        <v>5616</v>
      </c>
      <c r="I52" s="124">
        <v>3914</v>
      </c>
      <c r="J52" s="105">
        <v>3914</v>
      </c>
      <c r="K52" s="156"/>
      <c r="L52" s="156"/>
    </row>
    <row r="53" spans="1:13" ht="72">
      <c r="A53" s="9"/>
      <c r="B53" s="9"/>
      <c r="C53" s="9" t="s">
        <v>241</v>
      </c>
      <c r="D53" s="9" t="s">
        <v>234</v>
      </c>
      <c r="E53" s="8" t="s">
        <v>325</v>
      </c>
      <c r="F53" s="19">
        <v>129</v>
      </c>
      <c r="G53" s="138" t="s">
        <v>178</v>
      </c>
      <c r="H53" s="124">
        <v>6207.7</v>
      </c>
      <c r="I53" s="124">
        <v>5236.4880000000003</v>
      </c>
      <c r="J53" s="105">
        <v>4635.1530000000002</v>
      </c>
      <c r="K53" s="156"/>
      <c r="L53" s="156"/>
    </row>
    <row r="54" spans="1:13" ht="48">
      <c r="A54" s="9"/>
      <c r="B54" s="9"/>
      <c r="C54" s="9" t="s">
        <v>241</v>
      </c>
      <c r="D54" s="9" t="s">
        <v>234</v>
      </c>
      <c r="E54" s="8" t="s">
        <v>325</v>
      </c>
      <c r="F54" s="18" t="s">
        <v>243</v>
      </c>
      <c r="G54" s="134" t="s">
        <v>694</v>
      </c>
      <c r="H54" s="124">
        <f>H55</f>
        <v>398.6</v>
      </c>
      <c r="I54" s="124">
        <f>I55</f>
        <v>403.6</v>
      </c>
      <c r="J54" s="105">
        <f>J55</f>
        <v>403.6</v>
      </c>
      <c r="K54" s="164"/>
    </row>
    <row r="55" spans="1:13" ht="24">
      <c r="A55" s="9"/>
      <c r="B55" s="9"/>
      <c r="C55" s="9" t="s">
        <v>241</v>
      </c>
      <c r="D55" s="9" t="s">
        <v>234</v>
      </c>
      <c r="E55" s="8" t="s">
        <v>325</v>
      </c>
      <c r="F55" s="9" t="s">
        <v>245</v>
      </c>
      <c r="G55" s="16" t="s">
        <v>645</v>
      </c>
      <c r="H55" s="124">
        <v>398.6</v>
      </c>
      <c r="I55" s="124">
        <v>403.6</v>
      </c>
      <c r="J55" s="105">
        <v>403.6</v>
      </c>
      <c r="K55" s="165"/>
    </row>
    <row r="56" spans="1:13" ht="96">
      <c r="A56" s="9"/>
      <c r="B56" s="9"/>
      <c r="C56" s="9" t="s">
        <v>241</v>
      </c>
      <c r="D56" s="9" t="s">
        <v>234</v>
      </c>
      <c r="E56" s="8" t="s">
        <v>327</v>
      </c>
      <c r="F56" s="19"/>
      <c r="G56" s="138" t="s">
        <v>510</v>
      </c>
      <c r="H56" s="124">
        <f>H57</f>
        <v>7042.9970000000003</v>
      </c>
      <c r="I56" s="124">
        <f>I57</f>
        <v>9935.9789999999994</v>
      </c>
      <c r="J56" s="105">
        <f>J57</f>
        <v>9935.9789999999994</v>
      </c>
      <c r="K56" s="165"/>
    </row>
    <row r="57" spans="1:13" ht="120">
      <c r="A57" s="9"/>
      <c r="B57" s="9"/>
      <c r="C57" s="9" t="s">
        <v>241</v>
      </c>
      <c r="D57" s="9" t="s">
        <v>234</v>
      </c>
      <c r="E57" s="8" t="s">
        <v>327</v>
      </c>
      <c r="F57" s="18" t="s">
        <v>545</v>
      </c>
      <c r="G57" s="134" t="s">
        <v>546</v>
      </c>
      <c r="H57" s="124">
        <f>H58+H59+H60</f>
        <v>7042.9970000000003</v>
      </c>
      <c r="I57" s="124">
        <f>I58+I59+I60</f>
        <v>9935.9789999999994</v>
      </c>
      <c r="J57" s="105">
        <f>J58+J59+J60</f>
        <v>9935.9789999999994</v>
      </c>
    </row>
    <row r="58" spans="1:13" ht="36">
      <c r="A58" s="9"/>
      <c r="B58" s="9"/>
      <c r="C58" s="9" t="s">
        <v>241</v>
      </c>
      <c r="D58" s="9" t="s">
        <v>234</v>
      </c>
      <c r="E58" s="8" t="s">
        <v>327</v>
      </c>
      <c r="F58" s="19" t="s">
        <v>547</v>
      </c>
      <c r="G58" s="138" t="s">
        <v>176</v>
      </c>
      <c r="H58" s="124">
        <v>4733.8630000000003</v>
      </c>
      <c r="I58" s="124">
        <v>6007.32</v>
      </c>
      <c r="J58" s="105">
        <v>6007.32</v>
      </c>
      <c r="K58" s="156"/>
      <c r="L58" s="156"/>
      <c r="M58" s="156"/>
    </row>
    <row r="59" spans="1:13" ht="60">
      <c r="A59" s="9"/>
      <c r="B59" s="9"/>
      <c r="C59" s="9" t="s">
        <v>241</v>
      </c>
      <c r="D59" s="9" t="s">
        <v>234</v>
      </c>
      <c r="E59" s="8" t="s">
        <v>327</v>
      </c>
      <c r="F59" s="19" t="s">
        <v>548</v>
      </c>
      <c r="G59" s="138" t="s">
        <v>177</v>
      </c>
      <c r="H59" s="124">
        <v>675.50400000000002</v>
      </c>
      <c r="I59" s="124">
        <v>1624</v>
      </c>
      <c r="J59" s="105">
        <v>1624</v>
      </c>
      <c r="K59" s="156"/>
      <c r="L59" s="156"/>
      <c r="M59" s="156"/>
    </row>
    <row r="60" spans="1:13" ht="72">
      <c r="A60" s="9"/>
      <c r="B60" s="9"/>
      <c r="C60" s="9" t="s">
        <v>241</v>
      </c>
      <c r="D60" s="9" t="s">
        <v>234</v>
      </c>
      <c r="E60" s="8" t="s">
        <v>327</v>
      </c>
      <c r="F60" s="19">
        <v>129</v>
      </c>
      <c r="G60" s="138" t="s">
        <v>178</v>
      </c>
      <c r="H60" s="124">
        <v>1633.63</v>
      </c>
      <c r="I60" s="124">
        <v>2304.6590000000001</v>
      </c>
      <c r="J60" s="105">
        <v>2304.6590000000001</v>
      </c>
      <c r="K60" s="156"/>
      <c r="L60" s="156"/>
      <c r="M60" s="156"/>
    </row>
    <row r="61" spans="1:13">
      <c r="A61" s="9"/>
      <c r="B61" s="9"/>
      <c r="C61" s="76" t="s">
        <v>241</v>
      </c>
      <c r="D61" s="75" t="s">
        <v>26</v>
      </c>
      <c r="E61" s="75"/>
      <c r="F61" s="92"/>
      <c r="G61" s="170" t="s">
        <v>353</v>
      </c>
      <c r="H61" s="128">
        <f t="shared" ref="H61:J65" si="1">H62</f>
        <v>144.4</v>
      </c>
      <c r="I61" s="128">
        <f t="shared" si="1"/>
        <v>9.9</v>
      </c>
      <c r="J61" s="117">
        <f t="shared" si="1"/>
        <v>8.8000000000000007</v>
      </c>
    </row>
    <row r="62" spans="1:13" ht="24">
      <c r="A62" s="9"/>
      <c r="B62" s="9"/>
      <c r="C62" s="9" t="s">
        <v>241</v>
      </c>
      <c r="D62" s="8" t="s">
        <v>26</v>
      </c>
      <c r="E62" s="8" t="s">
        <v>130</v>
      </c>
      <c r="F62" s="9"/>
      <c r="G62" s="16" t="s">
        <v>67</v>
      </c>
      <c r="H62" s="124">
        <f t="shared" si="1"/>
        <v>144.4</v>
      </c>
      <c r="I62" s="124">
        <f t="shared" si="1"/>
        <v>9.9</v>
      </c>
      <c r="J62" s="105">
        <f t="shared" si="1"/>
        <v>8.8000000000000007</v>
      </c>
    </row>
    <row r="63" spans="1:13" ht="48">
      <c r="A63" s="9"/>
      <c r="B63" s="9"/>
      <c r="C63" s="14" t="s">
        <v>241</v>
      </c>
      <c r="D63" s="15" t="s">
        <v>26</v>
      </c>
      <c r="E63" s="15" t="s">
        <v>411</v>
      </c>
      <c r="F63" s="15"/>
      <c r="G63" s="152" t="s">
        <v>68</v>
      </c>
      <c r="H63" s="124">
        <f t="shared" si="1"/>
        <v>144.4</v>
      </c>
      <c r="I63" s="124">
        <f t="shared" si="1"/>
        <v>9.9</v>
      </c>
      <c r="J63" s="105">
        <f t="shared" si="1"/>
        <v>8.8000000000000007</v>
      </c>
    </row>
    <row r="64" spans="1:13" ht="84">
      <c r="A64" s="9"/>
      <c r="B64" s="9"/>
      <c r="C64" s="9" t="s">
        <v>241</v>
      </c>
      <c r="D64" s="8" t="s">
        <v>26</v>
      </c>
      <c r="E64" s="64">
        <v>9950051200</v>
      </c>
      <c r="F64" s="19"/>
      <c r="G64" s="141" t="s">
        <v>352</v>
      </c>
      <c r="H64" s="188">
        <f t="shared" si="1"/>
        <v>144.4</v>
      </c>
      <c r="I64" s="188">
        <f t="shared" si="1"/>
        <v>9.9</v>
      </c>
      <c r="J64" s="118">
        <f t="shared" si="1"/>
        <v>8.8000000000000007</v>
      </c>
    </row>
    <row r="65" spans="1:10" ht="48">
      <c r="A65" s="9"/>
      <c r="B65" s="9"/>
      <c r="C65" s="9" t="s">
        <v>241</v>
      </c>
      <c r="D65" s="8" t="s">
        <v>26</v>
      </c>
      <c r="E65" s="64">
        <v>9950051200</v>
      </c>
      <c r="F65" s="18" t="s">
        <v>243</v>
      </c>
      <c r="G65" s="134" t="s">
        <v>694</v>
      </c>
      <c r="H65" s="188">
        <f t="shared" si="1"/>
        <v>144.4</v>
      </c>
      <c r="I65" s="188">
        <f t="shared" si="1"/>
        <v>9.9</v>
      </c>
      <c r="J65" s="118">
        <f t="shared" si="1"/>
        <v>8.8000000000000007</v>
      </c>
    </row>
    <row r="66" spans="1:10" ht="24">
      <c r="A66" s="9"/>
      <c r="B66" s="9"/>
      <c r="C66" s="9" t="s">
        <v>241</v>
      </c>
      <c r="D66" s="8" t="s">
        <v>26</v>
      </c>
      <c r="E66" s="64">
        <v>9950051200</v>
      </c>
      <c r="F66" s="9" t="s">
        <v>245</v>
      </c>
      <c r="G66" s="16" t="s">
        <v>645</v>
      </c>
      <c r="H66" s="188">
        <v>144.4</v>
      </c>
      <c r="I66" s="124">
        <v>9.9</v>
      </c>
      <c r="J66" s="105">
        <v>8.8000000000000007</v>
      </c>
    </row>
    <row r="67" spans="1:10">
      <c r="A67" s="9"/>
      <c r="B67" s="9"/>
      <c r="C67" s="76" t="s">
        <v>241</v>
      </c>
      <c r="D67" s="76" t="s">
        <v>309</v>
      </c>
      <c r="E67" s="75"/>
      <c r="F67" s="76"/>
      <c r="G67" s="95" t="s">
        <v>285</v>
      </c>
      <c r="H67" s="128">
        <f>H70</f>
        <v>130</v>
      </c>
      <c r="I67" s="128">
        <f>I70</f>
        <v>200</v>
      </c>
      <c r="J67" s="117">
        <f>J70</f>
        <v>200</v>
      </c>
    </row>
    <row r="68" spans="1:10" ht="24">
      <c r="A68" s="9"/>
      <c r="B68" s="9"/>
      <c r="C68" s="9" t="s">
        <v>241</v>
      </c>
      <c r="D68" s="9" t="s">
        <v>309</v>
      </c>
      <c r="E68" s="8" t="s">
        <v>130</v>
      </c>
      <c r="F68" s="8"/>
      <c r="G68" s="16" t="s">
        <v>67</v>
      </c>
      <c r="H68" s="124">
        <f>H70</f>
        <v>130</v>
      </c>
      <c r="I68" s="124">
        <f>I70</f>
        <v>200</v>
      </c>
      <c r="J68" s="105">
        <f>J70</f>
        <v>200</v>
      </c>
    </row>
    <row r="69" spans="1:10" ht="24">
      <c r="A69" s="9"/>
      <c r="B69" s="9"/>
      <c r="C69" s="9" t="s">
        <v>241</v>
      </c>
      <c r="D69" s="9" t="s">
        <v>309</v>
      </c>
      <c r="E69" s="8" t="s">
        <v>182</v>
      </c>
      <c r="F69" s="8"/>
      <c r="G69" s="16" t="s">
        <v>183</v>
      </c>
      <c r="H69" s="124">
        <f>H70</f>
        <v>130</v>
      </c>
      <c r="I69" s="124">
        <f>I70</f>
        <v>200</v>
      </c>
      <c r="J69" s="105">
        <f>J70</f>
        <v>200</v>
      </c>
    </row>
    <row r="70" spans="1:10" ht="36">
      <c r="A70" s="9"/>
      <c r="B70" s="9"/>
      <c r="C70" s="9" t="s">
        <v>241</v>
      </c>
      <c r="D70" s="9" t="s">
        <v>309</v>
      </c>
      <c r="E70" s="8" t="s">
        <v>328</v>
      </c>
      <c r="F70" s="9"/>
      <c r="G70" s="16" t="s">
        <v>542</v>
      </c>
      <c r="H70" s="124">
        <f>H72</f>
        <v>130</v>
      </c>
      <c r="I70" s="124">
        <f>I72</f>
        <v>200</v>
      </c>
      <c r="J70" s="105">
        <f>J72</f>
        <v>200</v>
      </c>
    </row>
    <row r="71" spans="1:10" ht="24">
      <c r="A71" s="9"/>
      <c r="B71" s="9"/>
      <c r="C71" s="9" t="s">
        <v>241</v>
      </c>
      <c r="D71" s="9" t="s">
        <v>309</v>
      </c>
      <c r="E71" s="8" t="s">
        <v>328</v>
      </c>
      <c r="F71" s="9">
        <v>800</v>
      </c>
      <c r="G71" s="16" t="s">
        <v>250</v>
      </c>
      <c r="H71" s="124">
        <f>H72</f>
        <v>130</v>
      </c>
      <c r="I71" s="124">
        <v>200</v>
      </c>
      <c r="J71" s="105">
        <v>200</v>
      </c>
    </row>
    <row r="72" spans="1:10">
      <c r="A72" s="9"/>
      <c r="B72" s="9"/>
      <c r="C72" s="9" t="s">
        <v>241</v>
      </c>
      <c r="D72" s="9" t="s">
        <v>309</v>
      </c>
      <c r="E72" s="8" t="s">
        <v>328</v>
      </c>
      <c r="F72" s="9" t="s">
        <v>61</v>
      </c>
      <c r="G72" s="16" t="s">
        <v>66</v>
      </c>
      <c r="H72" s="124">
        <v>130</v>
      </c>
      <c r="I72" s="124">
        <v>200</v>
      </c>
      <c r="J72" s="105">
        <v>200</v>
      </c>
    </row>
    <row r="73" spans="1:10" ht="36">
      <c r="A73" s="9"/>
      <c r="B73" s="9"/>
      <c r="C73" s="76" t="s">
        <v>241</v>
      </c>
      <c r="D73" s="76" t="s">
        <v>23</v>
      </c>
      <c r="E73" s="75"/>
      <c r="F73" s="76"/>
      <c r="G73" s="95" t="s">
        <v>24</v>
      </c>
      <c r="H73" s="128">
        <f>H74+H80</f>
        <v>63272.623999999996</v>
      </c>
      <c r="I73" s="128">
        <f>I74+I80</f>
        <v>40281.067999999999</v>
      </c>
      <c r="J73" s="117">
        <f>J74+J80</f>
        <v>40283.767999999996</v>
      </c>
    </row>
    <row r="74" spans="1:10" ht="48">
      <c r="A74" s="9"/>
      <c r="B74" s="9"/>
      <c r="C74" s="9" t="s">
        <v>241</v>
      </c>
      <c r="D74" s="9" t="s">
        <v>23</v>
      </c>
      <c r="E74" s="8" t="s">
        <v>394</v>
      </c>
      <c r="F74" s="9"/>
      <c r="G74" s="16" t="s">
        <v>703</v>
      </c>
      <c r="H74" s="124">
        <f>H75</f>
        <v>193</v>
      </c>
      <c r="I74" s="124">
        <f t="shared" ref="I74:J78" si="2">I75</f>
        <v>160</v>
      </c>
      <c r="J74" s="105">
        <f t="shared" si="2"/>
        <v>160</v>
      </c>
    </row>
    <row r="75" spans="1:10" ht="96">
      <c r="A75" s="9"/>
      <c r="B75" s="9"/>
      <c r="C75" s="9" t="s">
        <v>241</v>
      </c>
      <c r="D75" s="9" t="s">
        <v>23</v>
      </c>
      <c r="E75" s="8" t="s">
        <v>395</v>
      </c>
      <c r="F75" s="9"/>
      <c r="G75" s="16" t="s">
        <v>767</v>
      </c>
      <c r="H75" s="124">
        <f>H76</f>
        <v>193</v>
      </c>
      <c r="I75" s="124">
        <f t="shared" si="2"/>
        <v>160</v>
      </c>
      <c r="J75" s="105">
        <f t="shared" si="2"/>
        <v>160</v>
      </c>
    </row>
    <row r="76" spans="1:10" ht="48">
      <c r="A76" s="9"/>
      <c r="B76" s="9"/>
      <c r="C76" s="9" t="s">
        <v>241</v>
      </c>
      <c r="D76" s="9" t="s">
        <v>23</v>
      </c>
      <c r="E76" s="8" t="s">
        <v>397</v>
      </c>
      <c r="F76" s="9"/>
      <c r="G76" s="16" t="s">
        <v>769</v>
      </c>
      <c r="H76" s="124">
        <f>H77</f>
        <v>193</v>
      </c>
      <c r="I76" s="124">
        <f t="shared" si="2"/>
        <v>160</v>
      </c>
      <c r="J76" s="105">
        <f t="shared" si="2"/>
        <v>160</v>
      </c>
    </row>
    <row r="77" spans="1:10" ht="48">
      <c r="A77" s="9"/>
      <c r="B77" s="9"/>
      <c r="C77" s="9" t="s">
        <v>241</v>
      </c>
      <c r="D77" s="9" t="s">
        <v>23</v>
      </c>
      <c r="E77" s="8" t="s">
        <v>627</v>
      </c>
      <c r="F77" s="9"/>
      <c r="G77" s="16" t="s">
        <v>626</v>
      </c>
      <c r="H77" s="124">
        <f>H78</f>
        <v>193</v>
      </c>
      <c r="I77" s="124">
        <f t="shared" si="2"/>
        <v>160</v>
      </c>
      <c r="J77" s="105">
        <f t="shared" si="2"/>
        <v>160</v>
      </c>
    </row>
    <row r="78" spans="1:10" ht="48">
      <c r="A78" s="9"/>
      <c r="B78" s="9"/>
      <c r="C78" s="9" t="s">
        <v>241</v>
      </c>
      <c r="D78" s="9" t="s">
        <v>23</v>
      </c>
      <c r="E78" s="8" t="s">
        <v>627</v>
      </c>
      <c r="F78" s="18" t="s">
        <v>243</v>
      </c>
      <c r="G78" s="134" t="s">
        <v>694</v>
      </c>
      <c r="H78" s="124">
        <f>H79</f>
        <v>193</v>
      </c>
      <c r="I78" s="124">
        <f t="shared" si="2"/>
        <v>160</v>
      </c>
      <c r="J78" s="105">
        <f t="shared" si="2"/>
        <v>160</v>
      </c>
    </row>
    <row r="79" spans="1:10" ht="24">
      <c r="A79" s="9"/>
      <c r="B79" s="9"/>
      <c r="C79" s="9" t="s">
        <v>241</v>
      </c>
      <c r="D79" s="9" t="s">
        <v>23</v>
      </c>
      <c r="E79" s="8" t="s">
        <v>627</v>
      </c>
      <c r="F79" s="9" t="s">
        <v>245</v>
      </c>
      <c r="G79" s="16" t="s">
        <v>645</v>
      </c>
      <c r="H79" s="124">
        <v>193</v>
      </c>
      <c r="I79" s="124">
        <v>160</v>
      </c>
      <c r="J79" s="105">
        <v>160</v>
      </c>
    </row>
    <row r="80" spans="1:10" ht="24">
      <c r="A80" s="9"/>
      <c r="B80" s="9"/>
      <c r="C80" s="9" t="s">
        <v>241</v>
      </c>
      <c r="D80" s="9" t="s">
        <v>23</v>
      </c>
      <c r="E80" s="8" t="s">
        <v>130</v>
      </c>
      <c r="F80" s="9"/>
      <c r="G80" s="16" t="s">
        <v>67</v>
      </c>
      <c r="H80" s="124">
        <f>H112+H81+H105</f>
        <v>63079.623999999996</v>
      </c>
      <c r="I80" s="124">
        <f>I112+I81+I105</f>
        <v>40121.067999999999</v>
      </c>
      <c r="J80" s="105">
        <f>J112+J81+J105</f>
        <v>40123.767999999996</v>
      </c>
    </row>
    <row r="81" spans="1:10" ht="60">
      <c r="A81" s="9"/>
      <c r="B81" s="9"/>
      <c r="C81" s="9" t="s">
        <v>241</v>
      </c>
      <c r="D81" s="9" t="s">
        <v>23</v>
      </c>
      <c r="E81" s="8" t="s">
        <v>387</v>
      </c>
      <c r="F81" s="8"/>
      <c r="G81" s="16" t="s">
        <v>388</v>
      </c>
      <c r="H81" s="124">
        <f>H92+H82+H98</f>
        <v>61649.151999999995</v>
      </c>
      <c r="I81" s="124">
        <f>I92+I82+I98</f>
        <v>39204.108</v>
      </c>
      <c r="J81" s="105">
        <f>J92+J82+J98</f>
        <v>39204.108</v>
      </c>
    </row>
    <row r="82" spans="1:10" ht="72">
      <c r="A82" s="9"/>
      <c r="B82" s="9"/>
      <c r="C82" s="9" t="s">
        <v>241</v>
      </c>
      <c r="D82" s="9" t="s">
        <v>23</v>
      </c>
      <c r="E82" s="8" t="s">
        <v>423</v>
      </c>
      <c r="F82" s="19"/>
      <c r="G82" s="141" t="s">
        <v>376</v>
      </c>
      <c r="H82" s="189">
        <f>H83+H87+H90</f>
        <v>36974.875999999997</v>
      </c>
      <c r="I82" s="189">
        <f>I83+I87+I90</f>
        <v>24398.21</v>
      </c>
      <c r="J82" s="121">
        <f>J83+J87+J90</f>
        <v>24398.21</v>
      </c>
    </row>
    <row r="83" spans="1:10" ht="120">
      <c r="A83" s="9"/>
      <c r="B83" s="9"/>
      <c r="C83" s="9" t="s">
        <v>241</v>
      </c>
      <c r="D83" s="9" t="s">
        <v>23</v>
      </c>
      <c r="E83" s="8" t="s">
        <v>423</v>
      </c>
      <c r="F83" s="18" t="s">
        <v>545</v>
      </c>
      <c r="G83" s="134" t="s">
        <v>546</v>
      </c>
      <c r="H83" s="189">
        <f>H84+H85+H86</f>
        <v>13191.623</v>
      </c>
      <c r="I83" s="189">
        <f>I84+I85+I86</f>
        <v>11190.720000000001</v>
      </c>
      <c r="J83" s="121">
        <f>J84+J85+J86</f>
        <v>11190.720000000001</v>
      </c>
    </row>
    <row r="84" spans="1:10" ht="24">
      <c r="A84" s="9"/>
      <c r="B84" s="9"/>
      <c r="C84" s="9" t="s">
        <v>241</v>
      </c>
      <c r="D84" s="9" t="s">
        <v>23</v>
      </c>
      <c r="E84" s="8" t="s">
        <v>423</v>
      </c>
      <c r="F84" s="19" t="s">
        <v>552</v>
      </c>
      <c r="G84" s="138" t="s">
        <v>653</v>
      </c>
      <c r="H84" s="189">
        <v>10140.306</v>
      </c>
      <c r="I84" s="189">
        <v>8582.1200000000008</v>
      </c>
      <c r="J84" s="121">
        <v>8582.1200000000008</v>
      </c>
    </row>
    <row r="85" spans="1:10" ht="36">
      <c r="A85" s="9"/>
      <c r="B85" s="9"/>
      <c r="C85" s="9" t="s">
        <v>241</v>
      </c>
      <c r="D85" s="9" t="s">
        <v>23</v>
      </c>
      <c r="E85" s="8" t="s">
        <v>423</v>
      </c>
      <c r="F85" s="19">
        <v>112</v>
      </c>
      <c r="G85" s="138" t="s">
        <v>549</v>
      </c>
      <c r="H85" s="189">
        <v>16.8</v>
      </c>
      <c r="I85" s="189">
        <v>16.8</v>
      </c>
      <c r="J85" s="121">
        <v>16.8</v>
      </c>
    </row>
    <row r="86" spans="1:10" ht="60">
      <c r="A86" s="9"/>
      <c r="B86" s="9"/>
      <c r="C86" s="9" t="s">
        <v>241</v>
      </c>
      <c r="D86" s="9" t="s">
        <v>23</v>
      </c>
      <c r="E86" s="8" t="s">
        <v>423</v>
      </c>
      <c r="F86" s="19">
        <v>119</v>
      </c>
      <c r="G86" s="138" t="s">
        <v>668</v>
      </c>
      <c r="H86" s="189">
        <v>3034.5169999999998</v>
      </c>
      <c r="I86" s="189">
        <v>2591.8000000000002</v>
      </c>
      <c r="J86" s="121">
        <v>2591.8000000000002</v>
      </c>
    </row>
    <row r="87" spans="1:10" ht="48">
      <c r="A87" s="9"/>
      <c r="B87" s="9"/>
      <c r="C87" s="9" t="s">
        <v>241</v>
      </c>
      <c r="D87" s="9" t="s">
        <v>23</v>
      </c>
      <c r="E87" s="8" t="s">
        <v>423</v>
      </c>
      <c r="F87" s="18" t="s">
        <v>243</v>
      </c>
      <c r="G87" s="134" t="s">
        <v>694</v>
      </c>
      <c r="H87" s="189">
        <f>H88+H89</f>
        <v>23767.041999999998</v>
      </c>
      <c r="I87" s="189">
        <f>I88+I89</f>
        <v>13191.278999999999</v>
      </c>
      <c r="J87" s="121">
        <f>J88+J89</f>
        <v>13191.278999999999</v>
      </c>
    </row>
    <row r="88" spans="1:10" ht="24">
      <c r="A88" s="9"/>
      <c r="B88" s="9"/>
      <c r="C88" s="9" t="s">
        <v>241</v>
      </c>
      <c r="D88" s="9" t="s">
        <v>23</v>
      </c>
      <c r="E88" s="8" t="s">
        <v>423</v>
      </c>
      <c r="F88" s="9" t="s">
        <v>245</v>
      </c>
      <c r="G88" s="16" t="s">
        <v>645</v>
      </c>
      <c r="H88" s="189">
        <v>21151.617999999999</v>
      </c>
      <c r="I88" s="189">
        <v>10575.855</v>
      </c>
      <c r="J88" s="121">
        <v>10575.855</v>
      </c>
    </row>
    <row r="89" spans="1:10" ht="24">
      <c r="A89" s="9"/>
      <c r="B89" s="9"/>
      <c r="C89" s="9" t="s">
        <v>241</v>
      </c>
      <c r="D89" s="9" t="s">
        <v>23</v>
      </c>
      <c r="E89" s="8" t="s">
        <v>423</v>
      </c>
      <c r="F89" s="9">
        <v>247</v>
      </c>
      <c r="G89" s="16" t="s">
        <v>755</v>
      </c>
      <c r="H89" s="189">
        <v>2615.424</v>
      </c>
      <c r="I89" s="189">
        <v>2615.424</v>
      </c>
      <c r="J89" s="121">
        <v>2615.424</v>
      </c>
    </row>
    <row r="90" spans="1:10" ht="24">
      <c r="A90" s="9"/>
      <c r="B90" s="9"/>
      <c r="C90" s="9" t="s">
        <v>241</v>
      </c>
      <c r="D90" s="9" t="s">
        <v>23</v>
      </c>
      <c r="E90" s="8" t="s">
        <v>423</v>
      </c>
      <c r="F90" s="18" t="s">
        <v>249</v>
      </c>
      <c r="G90" s="134" t="s">
        <v>250</v>
      </c>
      <c r="H90" s="124">
        <f>H91</f>
        <v>16.210999999999999</v>
      </c>
      <c r="I90" s="124">
        <f>I91</f>
        <v>16.210999999999999</v>
      </c>
      <c r="J90" s="105">
        <f>J91</f>
        <v>16.210999999999999</v>
      </c>
    </row>
    <row r="91" spans="1:10" ht="24">
      <c r="A91" s="9"/>
      <c r="B91" s="9"/>
      <c r="C91" s="9" t="s">
        <v>241</v>
      </c>
      <c r="D91" s="9" t="s">
        <v>23</v>
      </c>
      <c r="E91" s="8" t="s">
        <v>423</v>
      </c>
      <c r="F91" s="9" t="s">
        <v>550</v>
      </c>
      <c r="G91" s="138" t="s">
        <v>651</v>
      </c>
      <c r="H91" s="124">
        <v>16.210999999999999</v>
      </c>
      <c r="I91" s="124">
        <v>16.210999999999999</v>
      </c>
      <c r="J91" s="105">
        <v>16.210999999999999</v>
      </c>
    </row>
    <row r="92" spans="1:10" ht="36">
      <c r="A92" s="9"/>
      <c r="B92" s="9"/>
      <c r="C92" s="9" t="s">
        <v>241</v>
      </c>
      <c r="D92" s="9" t="s">
        <v>23</v>
      </c>
      <c r="E92" s="8" t="s">
        <v>508</v>
      </c>
      <c r="F92" s="9"/>
      <c r="G92" s="16" t="s">
        <v>390</v>
      </c>
      <c r="H92" s="124">
        <f>H93+H95</f>
        <v>8111.085</v>
      </c>
      <c r="I92" s="124">
        <f>I93+I95</f>
        <v>255</v>
      </c>
      <c r="J92" s="105">
        <f>J93+J95</f>
        <v>255</v>
      </c>
    </row>
    <row r="93" spans="1:10" ht="48">
      <c r="A93" s="9"/>
      <c r="B93" s="9"/>
      <c r="C93" s="9" t="s">
        <v>241</v>
      </c>
      <c r="D93" s="9" t="s">
        <v>23</v>
      </c>
      <c r="E93" s="8" t="s">
        <v>508</v>
      </c>
      <c r="F93" s="18" t="s">
        <v>243</v>
      </c>
      <c r="G93" s="134" t="s">
        <v>694</v>
      </c>
      <c r="H93" s="124">
        <f>H94</f>
        <v>205</v>
      </c>
      <c r="I93" s="124">
        <f>I94</f>
        <v>200</v>
      </c>
      <c r="J93" s="105">
        <f>J94</f>
        <v>200</v>
      </c>
    </row>
    <row r="94" spans="1:10" ht="24">
      <c r="A94" s="9"/>
      <c r="B94" s="9"/>
      <c r="C94" s="9" t="s">
        <v>241</v>
      </c>
      <c r="D94" s="9" t="s">
        <v>23</v>
      </c>
      <c r="E94" s="8" t="s">
        <v>508</v>
      </c>
      <c r="F94" s="9" t="s">
        <v>245</v>
      </c>
      <c r="G94" s="16" t="s">
        <v>645</v>
      </c>
      <c r="H94" s="124">
        <v>205</v>
      </c>
      <c r="I94" s="124">
        <v>200</v>
      </c>
      <c r="J94" s="105">
        <v>200</v>
      </c>
    </row>
    <row r="95" spans="1:10" ht="24">
      <c r="A95" s="9"/>
      <c r="B95" s="9"/>
      <c r="C95" s="9" t="s">
        <v>241</v>
      </c>
      <c r="D95" s="9" t="s">
        <v>23</v>
      </c>
      <c r="E95" s="8" t="s">
        <v>508</v>
      </c>
      <c r="F95" s="18" t="s">
        <v>249</v>
      </c>
      <c r="G95" s="134" t="s">
        <v>250</v>
      </c>
      <c r="H95" s="124">
        <f>H96+H97</f>
        <v>7906.085</v>
      </c>
      <c r="I95" s="124">
        <f>I96+I97</f>
        <v>55</v>
      </c>
      <c r="J95" s="105">
        <f>J96+J97</f>
        <v>55</v>
      </c>
    </row>
    <row r="96" spans="1:10" ht="60">
      <c r="A96" s="9"/>
      <c r="B96" s="9"/>
      <c r="C96" s="9" t="s">
        <v>241</v>
      </c>
      <c r="D96" s="9" t="s">
        <v>23</v>
      </c>
      <c r="E96" s="8" t="s">
        <v>508</v>
      </c>
      <c r="F96" s="9">
        <v>831</v>
      </c>
      <c r="G96" s="16" t="s">
        <v>537</v>
      </c>
      <c r="H96" s="124">
        <v>7851.085</v>
      </c>
      <c r="I96" s="124">
        <v>0</v>
      </c>
      <c r="J96" s="105">
        <v>0</v>
      </c>
    </row>
    <row r="97" spans="1:10">
      <c r="A97" s="9"/>
      <c r="B97" s="9"/>
      <c r="C97" s="9" t="s">
        <v>241</v>
      </c>
      <c r="D97" s="9" t="s">
        <v>23</v>
      </c>
      <c r="E97" s="8" t="s">
        <v>508</v>
      </c>
      <c r="F97" s="9">
        <v>853</v>
      </c>
      <c r="G97" s="16" t="s">
        <v>789</v>
      </c>
      <c r="H97" s="124">
        <v>55</v>
      </c>
      <c r="I97" s="124">
        <v>55</v>
      </c>
      <c r="J97" s="105">
        <v>55</v>
      </c>
    </row>
    <row r="98" spans="1:10" ht="36">
      <c r="A98" s="9"/>
      <c r="B98" s="9"/>
      <c r="C98" s="9" t="s">
        <v>241</v>
      </c>
      <c r="D98" s="9" t="s">
        <v>23</v>
      </c>
      <c r="E98" s="8" t="s">
        <v>425</v>
      </c>
      <c r="F98" s="19"/>
      <c r="G98" s="141" t="s">
        <v>374</v>
      </c>
      <c r="H98" s="124">
        <f>H99+H103</f>
        <v>16563.190999999999</v>
      </c>
      <c r="I98" s="124">
        <f>I99+I103</f>
        <v>14550.898000000001</v>
      </c>
      <c r="J98" s="105">
        <f>J99+J103</f>
        <v>14550.898000000001</v>
      </c>
    </row>
    <row r="99" spans="1:10" ht="120">
      <c r="A99" s="9"/>
      <c r="B99" s="9"/>
      <c r="C99" s="9" t="s">
        <v>241</v>
      </c>
      <c r="D99" s="9" t="s">
        <v>23</v>
      </c>
      <c r="E99" s="8" t="s">
        <v>425</v>
      </c>
      <c r="F99" s="18" t="s">
        <v>545</v>
      </c>
      <c r="G99" s="134" t="s">
        <v>546</v>
      </c>
      <c r="H99" s="124">
        <f>H100+H101+H102</f>
        <v>15795.091</v>
      </c>
      <c r="I99" s="124">
        <f>I100+I101+I102</f>
        <v>13905.798000000001</v>
      </c>
      <c r="J99" s="105">
        <f>J100+J101+J102</f>
        <v>13905.798000000001</v>
      </c>
    </row>
    <row r="100" spans="1:10" ht="24">
      <c r="A100" s="9"/>
      <c r="B100" s="9"/>
      <c r="C100" s="9" t="s">
        <v>241</v>
      </c>
      <c r="D100" s="9" t="s">
        <v>23</v>
      </c>
      <c r="E100" s="8" t="s">
        <v>425</v>
      </c>
      <c r="F100" s="19" t="s">
        <v>552</v>
      </c>
      <c r="G100" s="138" t="s">
        <v>653</v>
      </c>
      <c r="H100" s="124">
        <v>11211.406000000001</v>
      </c>
      <c r="I100" s="124">
        <v>8529.768</v>
      </c>
      <c r="J100" s="105">
        <v>8529.768</v>
      </c>
    </row>
    <row r="101" spans="1:10" ht="36">
      <c r="A101" s="9"/>
      <c r="B101" s="9"/>
      <c r="C101" s="9" t="s">
        <v>241</v>
      </c>
      <c r="D101" s="9" t="s">
        <v>23</v>
      </c>
      <c r="E101" s="8" t="s">
        <v>425</v>
      </c>
      <c r="F101" s="19">
        <v>112</v>
      </c>
      <c r="G101" s="138" t="s">
        <v>549</v>
      </c>
      <c r="H101" s="124">
        <v>920</v>
      </c>
      <c r="I101" s="124">
        <v>2150.5300000000002</v>
      </c>
      <c r="J101" s="105">
        <v>2150.5300000000002</v>
      </c>
    </row>
    <row r="102" spans="1:10" ht="60">
      <c r="A102" s="9"/>
      <c r="B102" s="9"/>
      <c r="C102" s="9" t="s">
        <v>241</v>
      </c>
      <c r="D102" s="9" t="s">
        <v>23</v>
      </c>
      <c r="E102" s="8" t="s">
        <v>425</v>
      </c>
      <c r="F102" s="19">
        <v>119</v>
      </c>
      <c r="G102" s="138" t="s">
        <v>668</v>
      </c>
      <c r="H102" s="124">
        <v>3663.6849999999999</v>
      </c>
      <c r="I102" s="124">
        <v>3225.5</v>
      </c>
      <c r="J102" s="105">
        <v>3225.5</v>
      </c>
    </row>
    <row r="103" spans="1:10" ht="48">
      <c r="A103" s="9"/>
      <c r="B103" s="9"/>
      <c r="C103" s="9" t="s">
        <v>241</v>
      </c>
      <c r="D103" s="9" t="s">
        <v>23</v>
      </c>
      <c r="E103" s="8" t="s">
        <v>425</v>
      </c>
      <c r="F103" s="18" t="s">
        <v>243</v>
      </c>
      <c r="G103" s="134" t="s">
        <v>694</v>
      </c>
      <c r="H103" s="124">
        <f>H104</f>
        <v>768.1</v>
      </c>
      <c r="I103" s="124">
        <f>I104</f>
        <v>645.1</v>
      </c>
      <c r="J103" s="105">
        <f>J104</f>
        <v>645.1</v>
      </c>
    </row>
    <row r="104" spans="1:10" ht="24">
      <c r="A104" s="9"/>
      <c r="B104" s="9"/>
      <c r="C104" s="9" t="s">
        <v>241</v>
      </c>
      <c r="D104" s="9" t="s">
        <v>23</v>
      </c>
      <c r="E104" s="8" t="s">
        <v>425</v>
      </c>
      <c r="F104" s="9" t="s">
        <v>245</v>
      </c>
      <c r="G104" s="16" t="s">
        <v>645</v>
      </c>
      <c r="H104" s="124">
        <v>768.1</v>
      </c>
      <c r="I104" s="124">
        <v>645.1</v>
      </c>
      <c r="J104" s="105">
        <v>645.1</v>
      </c>
    </row>
    <row r="105" spans="1:10" ht="48">
      <c r="A105" s="9"/>
      <c r="B105" s="12"/>
      <c r="C105" s="9" t="s">
        <v>241</v>
      </c>
      <c r="D105" s="9" t="s">
        <v>23</v>
      </c>
      <c r="E105" s="8" t="s">
        <v>411</v>
      </c>
      <c r="F105" s="8"/>
      <c r="G105" s="16" t="s">
        <v>68</v>
      </c>
      <c r="H105" s="124">
        <f>H106</f>
        <v>289.39999999999998</v>
      </c>
      <c r="I105" s="124">
        <f>I106</f>
        <v>292</v>
      </c>
      <c r="J105" s="124">
        <f>J106</f>
        <v>294.7</v>
      </c>
    </row>
    <row r="106" spans="1:10" ht="132">
      <c r="A106" s="9"/>
      <c r="B106" s="12"/>
      <c r="C106" s="9" t="s">
        <v>241</v>
      </c>
      <c r="D106" s="9" t="s">
        <v>23</v>
      </c>
      <c r="E106" s="20" t="s">
        <v>427</v>
      </c>
      <c r="F106" s="139"/>
      <c r="G106" s="140" t="s">
        <v>218</v>
      </c>
      <c r="H106" s="124">
        <f>H110+H107</f>
        <v>289.39999999999998</v>
      </c>
      <c r="I106" s="124">
        <f>I110+I107</f>
        <v>292</v>
      </c>
      <c r="J106" s="105">
        <f>J110+J107</f>
        <v>294.7</v>
      </c>
    </row>
    <row r="107" spans="1:10" ht="120">
      <c r="A107" s="9"/>
      <c r="B107" s="12"/>
      <c r="C107" s="9" t="s">
        <v>241</v>
      </c>
      <c r="D107" s="9" t="s">
        <v>23</v>
      </c>
      <c r="E107" s="20" t="s">
        <v>427</v>
      </c>
      <c r="F107" s="18" t="s">
        <v>545</v>
      </c>
      <c r="G107" s="134" t="s">
        <v>546</v>
      </c>
      <c r="H107" s="124">
        <f>H108+H109</f>
        <v>229</v>
      </c>
      <c r="I107" s="124">
        <f>I108+I109</f>
        <v>229</v>
      </c>
      <c r="J107" s="105">
        <f>J108+J109</f>
        <v>229</v>
      </c>
    </row>
    <row r="108" spans="1:10" ht="36">
      <c r="A108" s="9"/>
      <c r="B108" s="12"/>
      <c r="C108" s="9" t="s">
        <v>241</v>
      </c>
      <c r="D108" s="9" t="s">
        <v>23</v>
      </c>
      <c r="E108" s="20" t="s">
        <v>427</v>
      </c>
      <c r="F108" s="19" t="s">
        <v>547</v>
      </c>
      <c r="G108" s="138" t="s">
        <v>176</v>
      </c>
      <c r="H108" s="124">
        <v>172</v>
      </c>
      <c r="I108" s="124">
        <v>172</v>
      </c>
      <c r="J108" s="105">
        <v>172</v>
      </c>
    </row>
    <row r="109" spans="1:10" ht="72">
      <c r="A109" s="9"/>
      <c r="B109" s="12"/>
      <c r="C109" s="9" t="s">
        <v>241</v>
      </c>
      <c r="D109" s="9" t="s">
        <v>23</v>
      </c>
      <c r="E109" s="20" t="s">
        <v>427</v>
      </c>
      <c r="F109" s="19">
        <v>129</v>
      </c>
      <c r="G109" s="138" t="s">
        <v>178</v>
      </c>
      <c r="H109" s="124">
        <v>57</v>
      </c>
      <c r="I109" s="124">
        <v>57</v>
      </c>
      <c r="J109" s="105">
        <v>57</v>
      </c>
    </row>
    <row r="110" spans="1:10" ht="48">
      <c r="A110" s="9"/>
      <c r="B110" s="12"/>
      <c r="C110" s="9" t="s">
        <v>241</v>
      </c>
      <c r="D110" s="9" t="s">
        <v>23</v>
      </c>
      <c r="E110" s="20" t="s">
        <v>427</v>
      </c>
      <c r="F110" s="18" t="s">
        <v>243</v>
      </c>
      <c r="G110" s="134" t="s">
        <v>694</v>
      </c>
      <c r="H110" s="124">
        <f>H111</f>
        <v>60.4</v>
      </c>
      <c r="I110" s="124">
        <f>I111</f>
        <v>63</v>
      </c>
      <c r="J110" s="105">
        <f>J111</f>
        <v>65.7</v>
      </c>
    </row>
    <row r="111" spans="1:10" ht="24">
      <c r="A111" s="9"/>
      <c r="B111" s="12"/>
      <c r="C111" s="9" t="s">
        <v>241</v>
      </c>
      <c r="D111" s="9" t="s">
        <v>23</v>
      </c>
      <c r="E111" s="20" t="s">
        <v>427</v>
      </c>
      <c r="F111" s="9" t="s">
        <v>245</v>
      </c>
      <c r="G111" s="16" t="s">
        <v>645</v>
      </c>
      <c r="H111" s="124">
        <v>60.4</v>
      </c>
      <c r="I111" s="124">
        <v>63</v>
      </c>
      <c r="J111" s="105">
        <v>65.7</v>
      </c>
    </row>
    <row r="112" spans="1:10" ht="60">
      <c r="A112" s="9"/>
      <c r="B112" s="12"/>
      <c r="C112" s="89" t="s">
        <v>241</v>
      </c>
      <c r="D112" s="89" t="s">
        <v>23</v>
      </c>
      <c r="E112" s="106" t="s">
        <v>129</v>
      </c>
      <c r="F112" s="89"/>
      <c r="G112" s="144" t="s">
        <v>64</v>
      </c>
      <c r="H112" s="124">
        <f>H113+H117</f>
        <v>1141.0720000000001</v>
      </c>
      <c r="I112" s="124">
        <f>I113+I117</f>
        <v>624.96</v>
      </c>
      <c r="J112" s="124">
        <f>J113+J117</f>
        <v>624.96</v>
      </c>
    </row>
    <row r="113" spans="1:10" ht="48">
      <c r="A113" s="9"/>
      <c r="B113" s="12"/>
      <c r="C113" s="89" t="s">
        <v>241</v>
      </c>
      <c r="D113" s="89" t="s">
        <v>23</v>
      </c>
      <c r="E113" s="106" t="s">
        <v>325</v>
      </c>
      <c r="F113" s="89"/>
      <c r="G113" s="144" t="s">
        <v>131</v>
      </c>
      <c r="H113" s="124">
        <f>H114+H116</f>
        <v>624.96</v>
      </c>
      <c r="I113" s="124">
        <f>I114+I116</f>
        <v>624.96</v>
      </c>
      <c r="J113" s="124">
        <f>J114+J116</f>
        <v>624.96</v>
      </c>
    </row>
    <row r="114" spans="1:10" ht="120">
      <c r="A114" s="9"/>
      <c r="B114" s="12"/>
      <c r="C114" s="89" t="s">
        <v>241</v>
      </c>
      <c r="D114" s="89" t="s">
        <v>23</v>
      </c>
      <c r="E114" s="106" t="s">
        <v>325</v>
      </c>
      <c r="F114" s="191" t="s">
        <v>545</v>
      </c>
      <c r="G114" s="149" t="s">
        <v>546</v>
      </c>
      <c r="H114" s="124">
        <f>H115</f>
        <v>480</v>
      </c>
      <c r="I114" s="124">
        <f>I115</f>
        <v>480</v>
      </c>
      <c r="J114" s="124">
        <f>J115</f>
        <v>480</v>
      </c>
    </row>
    <row r="115" spans="1:10" ht="60">
      <c r="A115" s="9"/>
      <c r="B115" s="12"/>
      <c r="C115" s="89" t="s">
        <v>241</v>
      </c>
      <c r="D115" s="89" t="s">
        <v>23</v>
      </c>
      <c r="E115" s="106" t="s">
        <v>325</v>
      </c>
      <c r="F115" s="192" t="s">
        <v>548</v>
      </c>
      <c r="G115" s="145" t="s">
        <v>177</v>
      </c>
      <c r="H115" s="124">
        <v>480</v>
      </c>
      <c r="I115" s="124">
        <v>480</v>
      </c>
      <c r="J115" s="105">
        <v>480</v>
      </c>
    </row>
    <row r="116" spans="1:10" ht="72">
      <c r="A116" s="9"/>
      <c r="B116" s="12"/>
      <c r="C116" s="89" t="s">
        <v>241</v>
      </c>
      <c r="D116" s="89" t="s">
        <v>23</v>
      </c>
      <c r="E116" s="106" t="s">
        <v>325</v>
      </c>
      <c r="F116" s="192">
        <v>129</v>
      </c>
      <c r="G116" s="145" t="s">
        <v>178</v>
      </c>
      <c r="H116" s="124">
        <v>144.96</v>
      </c>
      <c r="I116" s="124">
        <v>144.96</v>
      </c>
      <c r="J116" s="105">
        <v>144.96</v>
      </c>
    </row>
    <row r="117" spans="1:10" ht="96">
      <c r="A117" s="9"/>
      <c r="B117" s="12"/>
      <c r="C117" s="89" t="s">
        <v>241</v>
      </c>
      <c r="D117" s="89" t="s">
        <v>23</v>
      </c>
      <c r="E117" s="8" t="s">
        <v>327</v>
      </c>
      <c r="F117" s="19"/>
      <c r="G117" s="138" t="s">
        <v>510</v>
      </c>
      <c r="H117" s="124">
        <f>H118</f>
        <v>516.11199999999997</v>
      </c>
      <c r="I117" s="124">
        <f>I118</f>
        <v>0</v>
      </c>
      <c r="J117" s="105">
        <f>J118</f>
        <v>0</v>
      </c>
    </row>
    <row r="118" spans="1:10" ht="120">
      <c r="A118" s="9"/>
      <c r="B118" s="12"/>
      <c r="C118" s="89" t="s">
        <v>241</v>
      </c>
      <c r="D118" s="89" t="s">
        <v>23</v>
      </c>
      <c r="E118" s="8" t="s">
        <v>327</v>
      </c>
      <c r="F118" s="18" t="s">
        <v>545</v>
      </c>
      <c r="G118" s="134" t="s">
        <v>546</v>
      </c>
      <c r="H118" s="124">
        <f>H119+H120</f>
        <v>516.11199999999997</v>
      </c>
      <c r="I118" s="124">
        <f>I119+I120</f>
        <v>0</v>
      </c>
      <c r="J118" s="124">
        <f>J119+J120</f>
        <v>0</v>
      </c>
    </row>
    <row r="119" spans="1:10" ht="36">
      <c r="A119" s="9"/>
      <c r="B119" s="12"/>
      <c r="C119" s="89" t="s">
        <v>241</v>
      </c>
      <c r="D119" s="89" t="s">
        <v>23</v>
      </c>
      <c r="E119" s="8" t="s">
        <v>327</v>
      </c>
      <c r="F119" s="19" t="s">
        <v>547</v>
      </c>
      <c r="G119" s="138" t="s">
        <v>176</v>
      </c>
      <c r="H119" s="124">
        <v>396.4</v>
      </c>
      <c r="I119" s="124">
        <v>0</v>
      </c>
      <c r="J119" s="105">
        <v>0</v>
      </c>
    </row>
    <row r="120" spans="1:10" ht="72">
      <c r="A120" s="9"/>
      <c r="B120" s="12"/>
      <c r="C120" s="89" t="s">
        <v>241</v>
      </c>
      <c r="D120" s="89" t="s">
        <v>23</v>
      </c>
      <c r="E120" s="8" t="s">
        <v>327</v>
      </c>
      <c r="F120" s="19">
        <v>129</v>
      </c>
      <c r="G120" s="138" t="s">
        <v>178</v>
      </c>
      <c r="H120" s="124">
        <v>119.712</v>
      </c>
      <c r="I120" s="124">
        <v>0</v>
      </c>
      <c r="J120" s="105">
        <v>0</v>
      </c>
    </row>
    <row r="121" spans="1:10" ht="48">
      <c r="A121" s="9"/>
      <c r="B121" s="12"/>
      <c r="C121" s="13" t="s">
        <v>307</v>
      </c>
      <c r="D121" s="13" t="s">
        <v>235</v>
      </c>
      <c r="E121" s="13"/>
      <c r="F121" s="13"/>
      <c r="G121" s="159" t="s">
        <v>69</v>
      </c>
      <c r="H121" s="190">
        <f>H122+H132</f>
        <v>6583.4760000000006</v>
      </c>
      <c r="I121" s="190">
        <f>I122+I132</f>
        <v>5997.3449999999993</v>
      </c>
      <c r="J121" s="116">
        <f>J122+J132</f>
        <v>5997.3449999999993</v>
      </c>
    </row>
    <row r="122" spans="1:10">
      <c r="A122" s="9"/>
      <c r="B122" s="12"/>
      <c r="C122" s="75" t="s">
        <v>307</v>
      </c>
      <c r="D122" s="75" t="s">
        <v>234</v>
      </c>
      <c r="E122" s="75"/>
      <c r="F122" s="76"/>
      <c r="G122" s="95" t="s">
        <v>25</v>
      </c>
      <c r="H122" s="128">
        <f t="shared" ref="H122:J124" si="3">H123</f>
        <v>2614.7000000000003</v>
      </c>
      <c r="I122" s="128">
        <f t="shared" si="3"/>
        <v>2570.4</v>
      </c>
      <c r="J122" s="117">
        <f t="shared" si="3"/>
        <v>2570.4</v>
      </c>
    </row>
    <row r="123" spans="1:10" ht="24">
      <c r="A123" s="9"/>
      <c r="B123" s="12"/>
      <c r="C123" s="8" t="s">
        <v>307</v>
      </c>
      <c r="D123" s="8" t="s">
        <v>234</v>
      </c>
      <c r="E123" s="8" t="s">
        <v>130</v>
      </c>
      <c r="F123" s="8"/>
      <c r="G123" s="16" t="s">
        <v>67</v>
      </c>
      <c r="H123" s="124">
        <f t="shared" si="3"/>
        <v>2614.7000000000003</v>
      </c>
      <c r="I123" s="124">
        <f t="shared" si="3"/>
        <v>2570.4</v>
      </c>
      <c r="J123" s="105">
        <f t="shared" si="3"/>
        <v>2570.4</v>
      </c>
    </row>
    <row r="124" spans="1:10" ht="48">
      <c r="A124" s="9"/>
      <c r="B124" s="12"/>
      <c r="C124" s="8" t="s">
        <v>307</v>
      </c>
      <c r="D124" s="8" t="s">
        <v>234</v>
      </c>
      <c r="E124" s="8" t="s">
        <v>411</v>
      </c>
      <c r="F124" s="8"/>
      <c r="G124" s="16" t="s">
        <v>68</v>
      </c>
      <c r="H124" s="124">
        <f>H125</f>
        <v>2614.7000000000003</v>
      </c>
      <c r="I124" s="124">
        <f t="shared" si="3"/>
        <v>2570.4</v>
      </c>
      <c r="J124" s="124">
        <f t="shared" si="3"/>
        <v>2570.4</v>
      </c>
    </row>
    <row r="125" spans="1:10" ht="84">
      <c r="A125" s="9"/>
      <c r="B125" s="12"/>
      <c r="C125" s="8" t="s">
        <v>307</v>
      </c>
      <c r="D125" s="8" t="s">
        <v>234</v>
      </c>
      <c r="E125" s="8" t="s">
        <v>669</v>
      </c>
      <c r="F125" s="8"/>
      <c r="G125" s="141" t="s">
        <v>322</v>
      </c>
      <c r="H125" s="124">
        <f>H126+H129</f>
        <v>2614.7000000000003</v>
      </c>
      <c r="I125" s="124">
        <f>I126+I129</f>
        <v>2570.4</v>
      </c>
      <c r="J125" s="105">
        <f>J126+J129</f>
        <v>2570.4</v>
      </c>
    </row>
    <row r="126" spans="1:10" ht="120">
      <c r="A126" s="9"/>
      <c r="B126" s="12"/>
      <c r="C126" s="8" t="s">
        <v>307</v>
      </c>
      <c r="D126" s="8" t="s">
        <v>234</v>
      </c>
      <c r="E126" s="8" t="s">
        <v>669</v>
      </c>
      <c r="F126" s="18" t="s">
        <v>545</v>
      </c>
      <c r="G126" s="134" t="s">
        <v>546</v>
      </c>
      <c r="H126" s="124">
        <f>H127+H128</f>
        <v>2133.8000000000002</v>
      </c>
      <c r="I126" s="124">
        <f>I127+I128</f>
        <v>2133.8000000000002</v>
      </c>
      <c r="J126" s="105">
        <f>J127+J128</f>
        <v>2133.8000000000002</v>
      </c>
    </row>
    <row r="127" spans="1:10" ht="36">
      <c r="A127" s="9"/>
      <c r="B127" s="12"/>
      <c r="C127" s="8" t="s">
        <v>307</v>
      </c>
      <c r="D127" s="8" t="s">
        <v>234</v>
      </c>
      <c r="E127" s="8" t="s">
        <v>669</v>
      </c>
      <c r="F127" s="19" t="s">
        <v>547</v>
      </c>
      <c r="G127" s="138" t="s">
        <v>176</v>
      </c>
      <c r="H127" s="124">
        <v>1638.8</v>
      </c>
      <c r="I127" s="124">
        <v>1638.8</v>
      </c>
      <c r="J127" s="105">
        <v>1638.8</v>
      </c>
    </row>
    <row r="128" spans="1:10" ht="72">
      <c r="A128" s="9"/>
      <c r="B128" s="12"/>
      <c r="C128" s="8" t="s">
        <v>307</v>
      </c>
      <c r="D128" s="8" t="s">
        <v>234</v>
      </c>
      <c r="E128" s="8" t="s">
        <v>669</v>
      </c>
      <c r="F128" s="19">
        <v>129</v>
      </c>
      <c r="G128" s="138" t="s">
        <v>178</v>
      </c>
      <c r="H128" s="124">
        <v>495</v>
      </c>
      <c r="I128" s="124">
        <v>495</v>
      </c>
      <c r="J128" s="105">
        <v>495</v>
      </c>
    </row>
    <row r="129" spans="1:10" ht="48">
      <c r="A129" s="9"/>
      <c r="B129" s="12"/>
      <c r="C129" s="8" t="s">
        <v>307</v>
      </c>
      <c r="D129" s="8" t="s">
        <v>234</v>
      </c>
      <c r="E129" s="8" t="s">
        <v>669</v>
      </c>
      <c r="F129" s="18" t="s">
        <v>243</v>
      </c>
      <c r="G129" s="134" t="s">
        <v>694</v>
      </c>
      <c r="H129" s="124">
        <f>H130+H131</f>
        <v>480.9</v>
      </c>
      <c r="I129" s="124">
        <f>I130+I131</f>
        <v>436.6</v>
      </c>
      <c r="J129" s="105">
        <f>J130+J131</f>
        <v>436.6</v>
      </c>
    </row>
    <row r="130" spans="1:10" ht="24">
      <c r="A130" s="9"/>
      <c r="B130" s="12"/>
      <c r="C130" s="8" t="s">
        <v>307</v>
      </c>
      <c r="D130" s="8" t="s">
        <v>234</v>
      </c>
      <c r="E130" s="8" t="s">
        <v>669</v>
      </c>
      <c r="F130" s="9" t="s">
        <v>245</v>
      </c>
      <c r="G130" s="16" t="s">
        <v>645</v>
      </c>
      <c r="H130" s="124">
        <v>262.05399999999997</v>
      </c>
      <c r="I130" s="124">
        <v>221.6</v>
      </c>
      <c r="J130" s="105">
        <v>221.6</v>
      </c>
    </row>
    <row r="131" spans="1:10" ht="24">
      <c r="A131" s="9"/>
      <c r="B131" s="12"/>
      <c r="C131" s="8" t="s">
        <v>307</v>
      </c>
      <c r="D131" s="8" t="s">
        <v>234</v>
      </c>
      <c r="E131" s="8" t="s">
        <v>669</v>
      </c>
      <c r="F131" s="9">
        <v>247</v>
      </c>
      <c r="G131" s="16" t="s">
        <v>755</v>
      </c>
      <c r="H131" s="124">
        <v>218.846</v>
      </c>
      <c r="I131" s="124">
        <v>215</v>
      </c>
      <c r="J131" s="105">
        <v>215</v>
      </c>
    </row>
    <row r="132" spans="1:10" ht="72">
      <c r="A132" s="9"/>
      <c r="B132" s="12"/>
      <c r="C132" s="76" t="s">
        <v>307</v>
      </c>
      <c r="D132" s="76">
        <v>10</v>
      </c>
      <c r="E132" s="75"/>
      <c r="F132" s="76"/>
      <c r="G132" s="95" t="s">
        <v>784</v>
      </c>
      <c r="H132" s="128">
        <f t="shared" ref="H132:J133" si="4">H133</f>
        <v>3968.7759999999998</v>
      </c>
      <c r="I132" s="128">
        <f t="shared" si="4"/>
        <v>3426.9449999999997</v>
      </c>
      <c r="J132" s="117">
        <f t="shared" si="4"/>
        <v>3426.9449999999997</v>
      </c>
    </row>
    <row r="133" spans="1:10" ht="72">
      <c r="A133" s="9"/>
      <c r="B133" s="12"/>
      <c r="C133" s="9" t="s">
        <v>307</v>
      </c>
      <c r="D133" s="9">
        <v>10</v>
      </c>
      <c r="E133" s="8" t="s">
        <v>386</v>
      </c>
      <c r="F133" s="9"/>
      <c r="G133" s="16" t="s">
        <v>702</v>
      </c>
      <c r="H133" s="124">
        <f>H134</f>
        <v>3968.7759999999998</v>
      </c>
      <c r="I133" s="124">
        <f t="shared" si="4"/>
        <v>3426.9449999999997</v>
      </c>
      <c r="J133" s="105">
        <f t="shared" si="4"/>
        <v>3426.9449999999997</v>
      </c>
    </row>
    <row r="134" spans="1:10" ht="84">
      <c r="A134" s="9"/>
      <c r="B134" s="12"/>
      <c r="C134" s="9" t="s">
        <v>307</v>
      </c>
      <c r="D134" s="9">
        <v>10</v>
      </c>
      <c r="E134" s="8" t="s">
        <v>226</v>
      </c>
      <c r="F134" s="9"/>
      <c r="G134" s="16" t="s">
        <v>313</v>
      </c>
      <c r="H134" s="124">
        <f>H135+H143</f>
        <v>3968.7759999999998</v>
      </c>
      <c r="I134" s="124">
        <f>I135+I143</f>
        <v>3426.9449999999997</v>
      </c>
      <c r="J134" s="105">
        <f>J135+J143</f>
        <v>3426.9449999999997</v>
      </c>
    </row>
    <row r="135" spans="1:10" ht="96">
      <c r="A135" s="9"/>
      <c r="B135" s="12"/>
      <c r="C135" s="9" t="s">
        <v>307</v>
      </c>
      <c r="D135" s="9">
        <v>10</v>
      </c>
      <c r="E135" s="8" t="s">
        <v>227</v>
      </c>
      <c r="F135" s="9"/>
      <c r="G135" s="16" t="s">
        <v>770</v>
      </c>
      <c r="H135" s="124">
        <f>H136+H139</f>
        <v>3668.7759999999998</v>
      </c>
      <c r="I135" s="124">
        <f>I136+I139</f>
        <v>3126.9449999999997</v>
      </c>
      <c r="J135" s="105">
        <f>J136+J139</f>
        <v>3126.9449999999997</v>
      </c>
    </row>
    <row r="136" spans="1:10" ht="48">
      <c r="A136" s="9"/>
      <c r="B136" s="12"/>
      <c r="C136" s="9" t="s">
        <v>307</v>
      </c>
      <c r="D136" s="9">
        <v>10</v>
      </c>
      <c r="E136" s="8" t="s">
        <v>429</v>
      </c>
      <c r="F136" s="9"/>
      <c r="G136" s="16" t="s">
        <v>704</v>
      </c>
      <c r="H136" s="124">
        <f t="shared" ref="H136:J137" si="5">H137</f>
        <v>359.03199999999998</v>
      </c>
      <c r="I136" s="124">
        <f t="shared" si="5"/>
        <v>323.85599999999999</v>
      </c>
      <c r="J136" s="105">
        <f t="shared" si="5"/>
        <v>323.85599999999999</v>
      </c>
    </row>
    <row r="137" spans="1:10" ht="48">
      <c r="A137" s="9"/>
      <c r="B137" s="12"/>
      <c r="C137" s="9" t="s">
        <v>307</v>
      </c>
      <c r="D137" s="9">
        <v>10</v>
      </c>
      <c r="E137" s="8" t="s">
        <v>429</v>
      </c>
      <c r="F137" s="18" t="s">
        <v>243</v>
      </c>
      <c r="G137" s="134" t="s">
        <v>694</v>
      </c>
      <c r="H137" s="124">
        <f t="shared" si="5"/>
        <v>359.03199999999998</v>
      </c>
      <c r="I137" s="124">
        <f t="shared" si="5"/>
        <v>323.85599999999999</v>
      </c>
      <c r="J137" s="105">
        <f t="shared" si="5"/>
        <v>323.85599999999999</v>
      </c>
    </row>
    <row r="138" spans="1:10" ht="24">
      <c r="A138" s="9"/>
      <c r="B138" s="12"/>
      <c r="C138" s="9" t="s">
        <v>307</v>
      </c>
      <c r="D138" s="9">
        <v>10</v>
      </c>
      <c r="E138" s="8" t="s">
        <v>429</v>
      </c>
      <c r="F138" s="9" t="s">
        <v>245</v>
      </c>
      <c r="G138" s="16" t="s">
        <v>645</v>
      </c>
      <c r="H138" s="124">
        <v>359.03199999999998</v>
      </c>
      <c r="I138" s="124">
        <v>323.85599999999999</v>
      </c>
      <c r="J138" s="105">
        <v>323.85599999999999</v>
      </c>
    </row>
    <row r="139" spans="1:10" ht="36">
      <c r="A139" s="9"/>
      <c r="B139" s="12"/>
      <c r="C139" s="9" t="s">
        <v>307</v>
      </c>
      <c r="D139" s="9">
        <v>10</v>
      </c>
      <c r="E139" s="8" t="s">
        <v>430</v>
      </c>
      <c r="F139" s="9"/>
      <c r="G139" s="16" t="s">
        <v>705</v>
      </c>
      <c r="H139" s="124">
        <f>H140</f>
        <v>3309.7439999999997</v>
      </c>
      <c r="I139" s="124">
        <f>I140</f>
        <v>2803.0889999999999</v>
      </c>
      <c r="J139" s="105">
        <f>J140</f>
        <v>2803.0889999999999</v>
      </c>
    </row>
    <row r="140" spans="1:10" ht="120">
      <c r="A140" s="9"/>
      <c r="B140" s="12"/>
      <c r="C140" s="9" t="s">
        <v>307</v>
      </c>
      <c r="D140" s="9">
        <v>10</v>
      </c>
      <c r="E140" s="8" t="s">
        <v>430</v>
      </c>
      <c r="F140" s="18" t="s">
        <v>545</v>
      </c>
      <c r="G140" s="134" t="s">
        <v>546</v>
      </c>
      <c r="H140" s="124">
        <f>H141+H142</f>
        <v>3309.7439999999997</v>
      </c>
      <c r="I140" s="124">
        <f>I141+I142</f>
        <v>2803.0889999999999</v>
      </c>
      <c r="J140" s="105">
        <f>J141+J142</f>
        <v>2803.0889999999999</v>
      </c>
    </row>
    <row r="141" spans="1:10" ht="24">
      <c r="A141" s="9"/>
      <c r="B141" s="12"/>
      <c r="C141" s="9" t="s">
        <v>307</v>
      </c>
      <c r="D141" s="9">
        <v>10</v>
      </c>
      <c r="E141" s="8" t="s">
        <v>430</v>
      </c>
      <c r="F141" s="19" t="s">
        <v>552</v>
      </c>
      <c r="G141" s="138" t="s">
        <v>653</v>
      </c>
      <c r="H141" s="124">
        <v>2542.0459999999998</v>
      </c>
      <c r="I141" s="124">
        <v>2152.91</v>
      </c>
      <c r="J141" s="105">
        <v>2152.91</v>
      </c>
    </row>
    <row r="142" spans="1:10" ht="60">
      <c r="A142" s="9"/>
      <c r="B142" s="12"/>
      <c r="C142" s="9" t="s">
        <v>307</v>
      </c>
      <c r="D142" s="9">
        <v>10</v>
      </c>
      <c r="E142" s="8" t="s">
        <v>430</v>
      </c>
      <c r="F142" s="19">
        <v>119</v>
      </c>
      <c r="G142" s="138" t="s">
        <v>668</v>
      </c>
      <c r="H142" s="124">
        <v>767.69799999999998</v>
      </c>
      <c r="I142" s="124">
        <v>650.17899999999997</v>
      </c>
      <c r="J142" s="105">
        <v>650.17899999999997</v>
      </c>
    </row>
    <row r="143" spans="1:10" ht="60">
      <c r="A143" s="9"/>
      <c r="B143" s="12"/>
      <c r="C143" s="9" t="s">
        <v>307</v>
      </c>
      <c r="D143" s="9">
        <v>10</v>
      </c>
      <c r="E143" s="8" t="s">
        <v>520</v>
      </c>
      <c r="F143" s="19"/>
      <c r="G143" s="138" t="s">
        <v>701</v>
      </c>
      <c r="H143" s="124">
        <f>H144</f>
        <v>300</v>
      </c>
      <c r="I143" s="124">
        <f t="shared" ref="H143:J145" si="6">I144</f>
        <v>300</v>
      </c>
      <c r="J143" s="105">
        <f t="shared" si="6"/>
        <v>300</v>
      </c>
    </row>
    <row r="144" spans="1:10" ht="96">
      <c r="A144" s="9"/>
      <c r="B144" s="12"/>
      <c r="C144" s="9" t="s">
        <v>307</v>
      </c>
      <c r="D144" s="9">
        <v>10</v>
      </c>
      <c r="E144" s="8" t="s">
        <v>431</v>
      </c>
      <c r="F144" s="9"/>
      <c r="G144" s="138" t="s">
        <v>764</v>
      </c>
      <c r="H144" s="124">
        <f t="shared" si="6"/>
        <v>300</v>
      </c>
      <c r="I144" s="124">
        <f t="shared" si="6"/>
        <v>300</v>
      </c>
      <c r="J144" s="105">
        <f t="shared" si="6"/>
        <v>300</v>
      </c>
    </row>
    <row r="145" spans="1:10" ht="48">
      <c r="A145" s="9"/>
      <c r="B145" s="12"/>
      <c r="C145" s="9" t="s">
        <v>307</v>
      </c>
      <c r="D145" s="9">
        <v>10</v>
      </c>
      <c r="E145" s="8" t="s">
        <v>431</v>
      </c>
      <c r="F145" s="18" t="s">
        <v>243</v>
      </c>
      <c r="G145" s="134" t="s">
        <v>694</v>
      </c>
      <c r="H145" s="124">
        <f t="shared" si="6"/>
        <v>300</v>
      </c>
      <c r="I145" s="124">
        <f t="shared" si="6"/>
        <v>300</v>
      </c>
      <c r="J145" s="105">
        <f t="shared" si="6"/>
        <v>300</v>
      </c>
    </row>
    <row r="146" spans="1:10" ht="24">
      <c r="A146" s="9"/>
      <c r="B146" s="12"/>
      <c r="C146" s="9" t="s">
        <v>307</v>
      </c>
      <c r="D146" s="9">
        <v>10</v>
      </c>
      <c r="E146" s="8" t="s">
        <v>431</v>
      </c>
      <c r="F146" s="9" t="s">
        <v>245</v>
      </c>
      <c r="G146" s="16" t="s">
        <v>645</v>
      </c>
      <c r="H146" s="124">
        <v>300</v>
      </c>
      <c r="I146" s="124">
        <v>300</v>
      </c>
      <c r="J146" s="105">
        <v>300</v>
      </c>
    </row>
    <row r="147" spans="1:10">
      <c r="A147" s="9"/>
      <c r="B147" s="12"/>
      <c r="C147" s="12" t="s">
        <v>234</v>
      </c>
      <c r="D147" s="12" t="s">
        <v>235</v>
      </c>
      <c r="E147" s="13"/>
      <c r="F147" s="9"/>
      <c r="G147" s="159" t="s">
        <v>240</v>
      </c>
      <c r="H147" s="190">
        <f>H148+H158+H203</f>
        <v>171729.43399999998</v>
      </c>
      <c r="I147" s="190">
        <f>I148+I158+I203</f>
        <v>78714.350000000006</v>
      </c>
      <c r="J147" s="116">
        <f>J148+J158+J203</f>
        <v>81609.116999999998</v>
      </c>
    </row>
    <row r="148" spans="1:10">
      <c r="A148" s="9"/>
      <c r="B148" s="12"/>
      <c r="C148" s="76" t="s">
        <v>234</v>
      </c>
      <c r="D148" s="76" t="s">
        <v>247</v>
      </c>
      <c r="E148" s="75"/>
      <c r="F148" s="76"/>
      <c r="G148" s="95" t="s">
        <v>248</v>
      </c>
      <c r="H148" s="128">
        <f t="shared" ref="H148:J150" si="7">H149</f>
        <v>1111.067</v>
      </c>
      <c r="I148" s="128">
        <f t="shared" si="7"/>
        <v>1158.8</v>
      </c>
      <c r="J148" s="117">
        <f t="shared" si="7"/>
        <v>1208.6669999999999</v>
      </c>
    </row>
    <row r="149" spans="1:10" ht="60">
      <c r="A149" s="9"/>
      <c r="B149" s="12"/>
      <c r="C149" s="9" t="s">
        <v>234</v>
      </c>
      <c r="D149" s="9" t="s">
        <v>247</v>
      </c>
      <c r="E149" s="8" t="s">
        <v>39</v>
      </c>
      <c r="F149" s="9"/>
      <c r="G149" s="16" t="s">
        <v>771</v>
      </c>
      <c r="H149" s="124">
        <f t="shared" si="7"/>
        <v>1111.067</v>
      </c>
      <c r="I149" s="124">
        <f t="shared" si="7"/>
        <v>1158.8</v>
      </c>
      <c r="J149" s="105">
        <f t="shared" si="7"/>
        <v>1208.6669999999999</v>
      </c>
    </row>
    <row r="150" spans="1:10" ht="60">
      <c r="A150" s="9"/>
      <c r="B150" s="12"/>
      <c r="C150" s="9" t="s">
        <v>234</v>
      </c>
      <c r="D150" s="9" t="s">
        <v>247</v>
      </c>
      <c r="E150" s="8" t="s">
        <v>40</v>
      </c>
      <c r="F150" s="9"/>
      <c r="G150" s="16" t="s">
        <v>518</v>
      </c>
      <c r="H150" s="124">
        <f>H151</f>
        <v>1111.067</v>
      </c>
      <c r="I150" s="124">
        <f t="shared" si="7"/>
        <v>1158.8</v>
      </c>
      <c r="J150" s="105">
        <f t="shared" si="7"/>
        <v>1208.6669999999999</v>
      </c>
    </row>
    <row r="151" spans="1:10" ht="60">
      <c r="A151" s="9"/>
      <c r="B151" s="12"/>
      <c r="C151" s="9" t="s">
        <v>234</v>
      </c>
      <c r="D151" s="9" t="s">
        <v>247</v>
      </c>
      <c r="E151" s="8" t="s">
        <v>42</v>
      </c>
      <c r="F151" s="9"/>
      <c r="G151" s="16" t="s">
        <v>738</v>
      </c>
      <c r="H151" s="124">
        <f>H155+H152</f>
        <v>1111.067</v>
      </c>
      <c r="I151" s="124">
        <f>I155+I152</f>
        <v>1158.8</v>
      </c>
      <c r="J151" s="105">
        <f>J155+J152</f>
        <v>1208.6669999999999</v>
      </c>
    </row>
    <row r="152" spans="1:10" ht="60">
      <c r="A152" s="9"/>
      <c r="B152" s="12"/>
      <c r="C152" s="9" t="s">
        <v>234</v>
      </c>
      <c r="D152" s="9" t="s">
        <v>247</v>
      </c>
      <c r="E152" s="8" t="s">
        <v>595</v>
      </c>
      <c r="F152" s="9"/>
      <c r="G152" s="16" t="s">
        <v>739</v>
      </c>
      <c r="H152" s="124">
        <f t="shared" ref="H152:J153" si="8">H153</f>
        <v>833.3</v>
      </c>
      <c r="I152" s="124">
        <f t="shared" si="8"/>
        <v>869.1</v>
      </c>
      <c r="J152" s="105">
        <f t="shared" si="8"/>
        <v>906.5</v>
      </c>
    </row>
    <row r="153" spans="1:10" ht="48">
      <c r="A153" s="9"/>
      <c r="B153" s="12"/>
      <c r="C153" s="9" t="s">
        <v>234</v>
      </c>
      <c r="D153" s="9" t="s">
        <v>247</v>
      </c>
      <c r="E153" s="8" t="s">
        <v>595</v>
      </c>
      <c r="F153" s="18" t="s">
        <v>243</v>
      </c>
      <c r="G153" s="134" t="s">
        <v>694</v>
      </c>
      <c r="H153" s="124">
        <f t="shared" si="8"/>
        <v>833.3</v>
      </c>
      <c r="I153" s="124">
        <f t="shared" si="8"/>
        <v>869.1</v>
      </c>
      <c r="J153" s="105">
        <f t="shared" si="8"/>
        <v>906.5</v>
      </c>
    </row>
    <row r="154" spans="1:10" ht="24">
      <c r="A154" s="9"/>
      <c r="B154" s="12"/>
      <c r="C154" s="9" t="s">
        <v>234</v>
      </c>
      <c r="D154" s="9" t="s">
        <v>247</v>
      </c>
      <c r="E154" s="8" t="s">
        <v>595</v>
      </c>
      <c r="F154" s="9" t="s">
        <v>245</v>
      </c>
      <c r="G154" s="16" t="s">
        <v>664</v>
      </c>
      <c r="H154" s="124">
        <v>833.3</v>
      </c>
      <c r="I154" s="124">
        <v>869.1</v>
      </c>
      <c r="J154" s="105">
        <v>906.5</v>
      </c>
    </row>
    <row r="155" spans="1:10" ht="60">
      <c r="A155" s="9"/>
      <c r="B155" s="12"/>
      <c r="C155" s="9" t="s">
        <v>234</v>
      </c>
      <c r="D155" s="9" t="s">
        <v>247</v>
      </c>
      <c r="E155" s="8" t="s">
        <v>436</v>
      </c>
      <c r="F155" s="9"/>
      <c r="G155" s="16" t="s">
        <v>254</v>
      </c>
      <c r="H155" s="124">
        <f t="shared" ref="H155:J156" si="9">H156</f>
        <v>277.767</v>
      </c>
      <c r="I155" s="124">
        <f t="shared" si="9"/>
        <v>289.7</v>
      </c>
      <c r="J155" s="105">
        <f t="shared" si="9"/>
        <v>302.16699999999997</v>
      </c>
    </row>
    <row r="156" spans="1:10" ht="48">
      <c r="A156" s="9"/>
      <c r="B156" s="12"/>
      <c r="C156" s="9" t="s">
        <v>234</v>
      </c>
      <c r="D156" s="9" t="s">
        <v>247</v>
      </c>
      <c r="E156" s="8" t="s">
        <v>436</v>
      </c>
      <c r="F156" s="18" t="s">
        <v>243</v>
      </c>
      <c r="G156" s="134" t="s">
        <v>694</v>
      </c>
      <c r="H156" s="124">
        <f t="shared" si="9"/>
        <v>277.767</v>
      </c>
      <c r="I156" s="124">
        <f t="shared" si="9"/>
        <v>289.7</v>
      </c>
      <c r="J156" s="105">
        <f t="shared" si="9"/>
        <v>302.16699999999997</v>
      </c>
    </row>
    <row r="157" spans="1:10" ht="24">
      <c r="A157" s="9"/>
      <c r="B157" s="12"/>
      <c r="C157" s="9" t="s">
        <v>234</v>
      </c>
      <c r="D157" s="9" t="s">
        <v>247</v>
      </c>
      <c r="E157" s="8" t="s">
        <v>436</v>
      </c>
      <c r="F157" s="9" t="s">
        <v>245</v>
      </c>
      <c r="G157" s="16" t="s">
        <v>645</v>
      </c>
      <c r="H157" s="124">
        <v>277.767</v>
      </c>
      <c r="I157" s="124">
        <v>289.7</v>
      </c>
      <c r="J157" s="105">
        <v>302.16699999999997</v>
      </c>
    </row>
    <row r="158" spans="1:10" ht="24">
      <c r="A158" s="9"/>
      <c r="B158" s="12"/>
      <c r="C158" s="76" t="s">
        <v>234</v>
      </c>
      <c r="D158" s="76" t="s">
        <v>251</v>
      </c>
      <c r="E158" s="75"/>
      <c r="F158" s="76"/>
      <c r="G158" s="95" t="s">
        <v>34</v>
      </c>
      <c r="H158" s="128">
        <f t="shared" ref="H158:J159" si="10">H159</f>
        <v>168673.83699999997</v>
      </c>
      <c r="I158" s="128">
        <f t="shared" si="10"/>
        <v>75611.02</v>
      </c>
      <c r="J158" s="117">
        <f t="shared" si="10"/>
        <v>78455.92</v>
      </c>
    </row>
    <row r="159" spans="1:10" ht="60">
      <c r="A159" s="9"/>
      <c r="B159" s="12"/>
      <c r="C159" s="9" t="s">
        <v>234</v>
      </c>
      <c r="D159" s="9" t="s">
        <v>251</v>
      </c>
      <c r="E159" s="8" t="s">
        <v>39</v>
      </c>
      <c r="F159" s="9"/>
      <c r="G159" s="16" t="s">
        <v>771</v>
      </c>
      <c r="H159" s="124">
        <f t="shared" si="10"/>
        <v>168673.83699999997</v>
      </c>
      <c r="I159" s="124">
        <f t="shared" si="10"/>
        <v>75611.02</v>
      </c>
      <c r="J159" s="105">
        <f t="shared" si="10"/>
        <v>78455.92</v>
      </c>
    </row>
    <row r="160" spans="1:10" ht="72">
      <c r="A160" s="9"/>
      <c r="B160" s="12"/>
      <c r="C160" s="9" t="s">
        <v>234</v>
      </c>
      <c r="D160" s="9" t="s">
        <v>251</v>
      </c>
      <c r="E160" s="8" t="s">
        <v>372</v>
      </c>
      <c r="F160" s="9"/>
      <c r="G160" s="16" t="s">
        <v>740</v>
      </c>
      <c r="H160" s="124">
        <f>H161+H168+H175</f>
        <v>168673.83699999997</v>
      </c>
      <c r="I160" s="124">
        <f>I161+I168+I175</f>
        <v>75611.02</v>
      </c>
      <c r="J160" s="105">
        <f>J161+J168+J175</f>
        <v>78455.92</v>
      </c>
    </row>
    <row r="161" spans="1:10" ht="60">
      <c r="A161" s="9"/>
      <c r="B161" s="12"/>
      <c r="C161" s="9" t="s">
        <v>234</v>
      </c>
      <c r="D161" s="9" t="s">
        <v>251</v>
      </c>
      <c r="E161" s="8" t="s">
        <v>370</v>
      </c>
      <c r="F161" s="9"/>
      <c r="G161" s="16" t="s">
        <v>742</v>
      </c>
      <c r="H161" s="124">
        <f>H162+H165</f>
        <v>8646.5609999999997</v>
      </c>
      <c r="I161" s="124">
        <f>I162+I165</f>
        <v>8353.77</v>
      </c>
      <c r="J161" s="105">
        <f>J162+J165</f>
        <v>8688.67</v>
      </c>
    </row>
    <row r="162" spans="1:10" s="194" customFormat="1" ht="108">
      <c r="A162" s="9"/>
      <c r="B162" s="12"/>
      <c r="C162" s="9" t="s">
        <v>234</v>
      </c>
      <c r="D162" s="9" t="s">
        <v>251</v>
      </c>
      <c r="E162" s="20" t="s">
        <v>371</v>
      </c>
      <c r="F162" s="139"/>
      <c r="G162" s="140" t="s">
        <v>198</v>
      </c>
      <c r="H162" s="124">
        <f t="shared" ref="H162:J163" si="11">H163</f>
        <v>7922.6</v>
      </c>
      <c r="I162" s="124">
        <f t="shared" si="11"/>
        <v>8239.5</v>
      </c>
      <c r="J162" s="105">
        <f t="shared" si="11"/>
        <v>8569.1</v>
      </c>
    </row>
    <row r="163" spans="1:10" ht="48">
      <c r="A163" s="9"/>
      <c r="B163" s="12"/>
      <c r="C163" s="9" t="s">
        <v>234</v>
      </c>
      <c r="D163" s="9" t="s">
        <v>251</v>
      </c>
      <c r="E163" s="20" t="s">
        <v>371</v>
      </c>
      <c r="F163" s="18" t="s">
        <v>243</v>
      </c>
      <c r="G163" s="134" t="s">
        <v>694</v>
      </c>
      <c r="H163" s="124">
        <f>H164</f>
        <v>7922.6</v>
      </c>
      <c r="I163" s="124">
        <f t="shared" si="11"/>
        <v>8239.5</v>
      </c>
      <c r="J163" s="105">
        <f t="shared" si="11"/>
        <v>8569.1</v>
      </c>
    </row>
    <row r="164" spans="1:10" ht="24">
      <c r="A164" s="9"/>
      <c r="B164" s="12"/>
      <c r="C164" s="9" t="s">
        <v>234</v>
      </c>
      <c r="D164" s="9" t="s">
        <v>251</v>
      </c>
      <c r="E164" s="20" t="s">
        <v>371</v>
      </c>
      <c r="F164" s="9" t="s">
        <v>245</v>
      </c>
      <c r="G164" s="16" t="s">
        <v>645</v>
      </c>
      <c r="H164" s="124">
        <v>7922.6</v>
      </c>
      <c r="I164" s="124">
        <v>8239.5</v>
      </c>
      <c r="J164" s="105">
        <v>8569.1</v>
      </c>
    </row>
    <row r="165" spans="1:10" ht="84">
      <c r="A165" s="9"/>
      <c r="B165" s="12"/>
      <c r="C165" s="9" t="s">
        <v>234</v>
      </c>
      <c r="D165" s="9" t="s">
        <v>251</v>
      </c>
      <c r="E165" s="20" t="s">
        <v>743</v>
      </c>
      <c r="F165" s="9"/>
      <c r="G165" s="16" t="s">
        <v>741</v>
      </c>
      <c r="H165" s="124">
        <f t="shared" ref="H165:J166" si="12">H166</f>
        <v>723.96100000000001</v>
      </c>
      <c r="I165" s="124">
        <f t="shared" si="12"/>
        <v>114.27</v>
      </c>
      <c r="J165" s="105">
        <f t="shared" si="12"/>
        <v>119.57</v>
      </c>
    </row>
    <row r="166" spans="1:10" ht="48">
      <c r="A166" s="9"/>
      <c r="B166" s="12"/>
      <c r="C166" s="9" t="s">
        <v>234</v>
      </c>
      <c r="D166" s="9" t="s">
        <v>251</v>
      </c>
      <c r="E166" s="20" t="s">
        <v>743</v>
      </c>
      <c r="F166" s="18" t="s">
        <v>243</v>
      </c>
      <c r="G166" s="134" t="s">
        <v>694</v>
      </c>
      <c r="H166" s="124">
        <f t="shared" si="12"/>
        <v>723.96100000000001</v>
      </c>
      <c r="I166" s="124">
        <f t="shared" si="12"/>
        <v>114.27</v>
      </c>
      <c r="J166" s="105">
        <f t="shared" si="12"/>
        <v>119.57</v>
      </c>
    </row>
    <row r="167" spans="1:10" ht="24">
      <c r="A167" s="9"/>
      <c r="B167" s="12"/>
      <c r="C167" s="9" t="s">
        <v>234</v>
      </c>
      <c r="D167" s="9" t="s">
        <v>251</v>
      </c>
      <c r="E167" s="20" t="s">
        <v>743</v>
      </c>
      <c r="F167" s="9" t="s">
        <v>245</v>
      </c>
      <c r="G167" s="16" t="s">
        <v>645</v>
      </c>
      <c r="H167" s="124">
        <v>723.96100000000001</v>
      </c>
      <c r="I167" s="124">
        <v>114.27</v>
      </c>
      <c r="J167" s="105">
        <v>119.57</v>
      </c>
    </row>
    <row r="168" spans="1:10" ht="72">
      <c r="A168" s="9"/>
      <c r="B168" s="12"/>
      <c r="C168" s="9" t="s">
        <v>234</v>
      </c>
      <c r="D168" s="9" t="s">
        <v>251</v>
      </c>
      <c r="E168" s="20" t="s">
        <v>89</v>
      </c>
      <c r="F168" s="9"/>
      <c r="G168" s="16" t="s">
        <v>748</v>
      </c>
      <c r="H168" s="124">
        <f>H169+H172</f>
        <v>6698.375</v>
      </c>
      <c r="I168" s="124">
        <f>I169+I172</f>
        <v>2523.5</v>
      </c>
      <c r="J168" s="105">
        <f>J169+J172</f>
        <v>2528.75</v>
      </c>
    </row>
    <row r="169" spans="1:10" ht="108">
      <c r="A169" s="9"/>
      <c r="B169" s="12"/>
      <c r="C169" s="9" t="s">
        <v>234</v>
      </c>
      <c r="D169" s="9" t="s">
        <v>251</v>
      </c>
      <c r="E169" s="84" t="s">
        <v>814</v>
      </c>
      <c r="F169" s="9"/>
      <c r="G169" s="16" t="s">
        <v>744</v>
      </c>
      <c r="H169" s="124">
        <f t="shared" ref="H169:J170" si="13">H170</f>
        <v>5358.7</v>
      </c>
      <c r="I169" s="124">
        <f t="shared" si="13"/>
        <v>2018.8</v>
      </c>
      <c r="J169" s="105">
        <f t="shared" si="13"/>
        <v>2023</v>
      </c>
    </row>
    <row r="170" spans="1:10" ht="48">
      <c r="A170" s="9"/>
      <c r="B170" s="12"/>
      <c r="C170" s="9" t="s">
        <v>234</v>
      </c>
      <c r="D170" s="9" t="s">
        <v>251</v>
      </c>
      <c r="E170" s="84" t="s">
        <v>814</v>
      </c>
      <c r="F170" s="18" t="s">
        <v>243</v>
      </c>
      <c r="G170" s="134" t="s">
        <v>694</v>
      </c>
      <c r="H170" s="124">
        <f t="shared" si="13"/>
        <v>5358.7</v>
      </c>
      <c r="I170" s="124">
        <f t="shared" si="13"/>
        <v>2018.8</v>
      </c>
      <c r="J170" s="105">
        <v>2023</v>
      </c>
    </row>
    <row r="171" spans="1:10" ht="24">
      <c r="A171" s="9"/>
      <c r="B171" s="12"/>
      <c r="C171" s="9" t="s">
        <v>234</v>
      </c>
      <c r="D171" s="9" t="s">
        <v>251</v>
      </c>
      <c r="E171" s="84" t="s">
        <v>814</v>
      </c>
      <c r="F171" s="9" t="s">
        <v>245</v>
      </c>
      <c r="G171" s="16" t="s">
        <v>645</v>
      </c>
      <c r="H171" s="124">
        <v>5358.7</v>
      </c>
      <c r="I171" s="124">
        <v>2018.8</v>
      </c>
      <c r="J171" s="105">
        <v>2023</v>
      </c>
    </row>
    <row r="172" spans="1:10" ht="132">
      <c r="A172" s="9"/>
      <c r="B172" s="12"/>
      <c r="C172" s="9" t="s">
        <v>234</v>
      </c>
      <c r="D172" s="9" t="s">
        <v>251</v>
      </c>
      <c r="E172" s="20" t="s">
        <v>815</v>
      </c>
      <c r="F172" s="9"/>
      <c r="G172" s="16" t="s">
        <v>745</v>
      </c>
      <c r="H172" s="124">
        <f t="shared" ref="H172:J173" si="14">H173</f>
        <v>1339.675</v>
      </c>
      <c r="I172" s="124">
        <f t="shared" si="14"/>
        <v>504.7</v>
      </c>
      <c r="J172" s="105">
        <f t="shared" si="14"/>
        <v>505.75</v>
      </c>
    </row>
    <row r="173" spans="1:10" ht="48">
      <c r="A173" s="9"/>
      <c r="B173" s="12"/>
      <c r="C173" s="9" t="s">
        <v>234</v>
      </c>
      <c r="D173" s="9" t="s">
        <v>251</v>
      </c>
      <c r="E173" s="20" t="s">
        <v>815</v>
      </c>
      <c r="F173" s="18" t="s">
        <v>243</v>
      </c>
      <c r="G173" s="134" t="s">
        <v>694</v>
      </c>
      <c r="H173" s="124">
        <f t="shared" si="14"/>
        <v>1339.675</v>
      </c>
      <c r="I173" s="124">
        <f t="shared" si="14"/>
        <v>504.7</v>
      </c>
      <c r="J173" s="105">
        <f t="shared" si="14"/>
        <v>505.75</v>
      </c>
    </row>
    <row r="174" spans="1:10" ht="24">
      <c r="A174" s="9"/>
      <c r="B174" s="12"/>
      <c r="C174" s="9" t="s">
        <v>234</v>
      </c>
      <c r="D174" s="9" t="s">
        <v>251</v>
      </c>
      <c r="E174" s="20" t="s">
        <v>815</v>
      </c>
      <c r="F174" s="9" t="s">
        <v>245</v>
      </c>
      <c r="G174" s="16" t="s">
        <v>645</v>
      </c>
      <c r="H174" s="124">
        <v>1339.675</v>
      </c>
      <c r="I174" s="124">
        <v>504.7</v>
      </c>
      <c r="J174" s="105">
        <v>505.75</v>
      </c>
    </row>
    <row r="175" spans="1:10" ht="60">
      <c r="A175" s="9"/>
      <c r="B175" s="12"/>
      <c r="C175" s="9" t="s">
        <v>234</v>
      </c>
      <c r="D175" s="9" t="s">
        <v>251</v>
      </c>
      <c r="E175" s="84" t="s">
        <v>665</v>
      </c>
      <c r="F175" s="9"/>
      <c r="G175" s="16" t="s">
        <v>749</v>
      </c>
      <c r="H175" s="124">
        <f>H179+H182+H188+H191+H176+H197+H200+H185+H194</f>
        <v>153328.90099999998</v>
      </c>
      <c r="I175" s="124">
        <f>I179+I182+I188+I191+I176</f>
        <v>64733.75</v>
      </c>
      <c r="J175" s="105">
        <f>J179+J182+J188+J191</f>
        <v>67238.5</v>
      </c>
    </row>
    <row r="176" spans="1:10" ht="132">
      <c r="A176" s="9"/>
      <c r="B176" s="12"/>
      <c r="C176" s="9" t="s">
        <v>234</v>
      </c>
      <c r="D176" s="9" t="s">
        <v>251</v>
      </c>
      <c r="E176" s="84" t="s">
        <v>884</v>
      </c>
      <c r="F176" s="9"/>
      <c r="G176" s="16" t="s">
        <v>883</v>
      </c>
      <c r="H176" s="124">
        <f t="shared" ref="H176:J177" si="15">H177</f>
        <v>620.71799999999996</v>
      </c>
      <c r="I176" s="124">
        <f t="shared" si="15"/>
        <v>0</v>
      </c>
      <c r="J176" s="105">
        <f t="shared" si="15"/>
        <v>0</v>
      </c>
    </row>
    <row r="177" spans="1:11" ht="48">
      <c r="A177" s="9"/>
      <c r="B177" s="12"/>
      <c r="C177" s="9" t="s">
        <v>234</v>
      </c>
      <c r="D177" s="9" t="s">
        <v>251</v>
      </c>
      <c r="E177" s="84" t="s">
        <v>884</v>
      </c>
      <c r="F177" s="18" t="s">
        <v>243</v>
      </c>
      <c r="G177" s="134" t="s">
        <v>694</v>
      </c>
      <c r="H177" s="124">
        <f t="shared" si="15"/>
        <v>620.71799999999996</v>
      </c>
      <c r="I177" s="124">
        <f t="shared" si="15"/>
        <v>0</v>
      </c>
      <c r="J177" s="105">
        <f t="shared" si="15"/>
        <v>0</v>
      </c>
    </row>
    <row r="178" spans="1:11" ht="24">
      <c r="A178" s="9"/>
      <c r="B178" s="12"/>
      <c r="C178" s="9" t="s">
        <v>234</v>
      </c>
      <c r="D178" s="9" t="s">
        <v>251</v>
      </c>
      <c r="E178" s="84" t="s">
        <v>884</v>
      </c>
      <c r="F178" s="9" t="s">
        <v>245</v>
      </c>
      <c r="G178" s="16" t="s">
        <v>645</v>
      </c>
      <c r="H178" s="124">
        <v>620.71799999999996</v>
      </c>
      <c r="I178" s="124">
        <v>0</v>
      </c>
      <c r="J178" s="105">
        <v>0</v>
      </c>
    </row>
    <row r="179" spans="1:11" ht="108">
      <c r="A179" s="9"/>
      <c r="B179" s="12"/>
      <c r="C179" s="9" t="s">
        <v>234</v>
      </c>
      <c r="D179" s="9" t="s">
        <v>251</v>
      </c>
      <c r="E179" s="84" t="s">
        <v>750</v>
      </c>
      <c r="F179" s="9"/>
      <c r="G179" s="16" t="s">
        <v>746</v>
      </c>
      <c r="H179" s="124">
        <f t="shared" ref="H179:J180" si="16">H180</f>
        <v>11834.2</v>
      </c>
      <c r="I179" s="124">
        <f t="shared" si="16"/>
        <v>5398.9</v>
      </c>
      <c r="J179" s="105">
        <f t="shared" si="16"/>
        <v>5578.2</v>
      </c>
      <c r="K179" s="195" t="s">
        <v>696</v>
      </c>
    </row>
    <row r="180" spans="1:11" ht="48">
      <c r="A180" s="9"/>
      <c r="B180" s="12"/>
      <c r="C180" s="9" t="s">
        <v>234</v>
      </c>
      <c r="D180" s="9" t="s">
        <v>251</v>
      </c>
      <c r="E180" s="84" t="s">
        <v>750</v>
      </c>
      <c r="F180" s="18" t="s">
        <v>243</v>
      </c>
      <c r="G180" s="134" t="s">
        <v>694</v>
      </c>
      <c r="H180" s="105">
        <f t="shared" si="16"/>
        <v>11834.2</v>
      </c>
      <c r="I180" s="105">
        <f t="shared" si="16"/>
        <v>5398.9</v>
      </c>
      <c r="J180" s="105">
        <f t="shared" si="16"/>
        <v>5578.2</v>
      </c>
    </row>
    <row r="181" spans="1:11" ht="24">
      <c r="A181" s="9"/>
      <c r="B181" s="12"/>
      <c r="C181" s="9" t="s">
        <v>234</v>
      </c>
      <c r="D181" s="9" t="s">
        <v>251</v>
      </c>
      <c r="E181" s="84" t="s">
        <v>750</v>
      </c>
      <c r="F181" s="9" t="s">
        <v>245</v>
      </c>
      <c r="G181" s="16" t="s">
        <v>645</v>
      </c>
      <c r="H181" s="105">
        <v>11834.2</v>
      </c>
      <c r="I181" s="105">
        <v>5398.9</v>
      </c>
      <c r="J181" s="105">
        <v>5578.2</v>
      </c>
    </row>
    <row r="182" spans="1:11" ht="108">
      <c r="A182" s="9"/>
      <c r="B182" s="12"/>
      <c r="C182" s="9" t="s">
        <v>234</v>
      </c>
      <c r="D182" s="9" t="s">
        <v>251</v>
      </c>
      <c r="E182" s="84" t="s">
        <v>751</v>
      </c>
      <c r="F182" s="9"/>
      <c r="G182" s="16" t="s">
        <v>747</v>
      </c>
      <c r="H182" s="105">
        <f t="shared" ref="H182:J183" si="17">H183</f>
        <v>2958.55</v>
      </c>
      <c r="I182" s="105">
        <f t="shared" si="17"/>
        <v>1349.7249999999999</v>
      </c>
      <c r="J182" s="105">
        <f t="shared" si="17"/>
        <v>1394.55</v>
      </c>
    </row>
    <row r="183" spans="1:11" ht="48">
      <c r="A183" s="9"/>
      <c r="B183" s="12"/>
      <c r="C183" s="9" t="s">
        <v>234</v>
      </c>
      <c r="D183" s="9" t="s">
        <v>251</v>
      </c>
      <c r="E183" s="84" t="s">
        <v>751</v>
      </c>
      <c r="F183" s="18" t="s">
        <v>243</v>
      </c>
      <c r="G183" s="134" t="s">
        <v>694</v>
      </c>
      <c r="H183" s="105">
        <f t="shared" si="17"/>
        <v>2958.55</v>
      </c>
      <c r="I183" s="105">
        <f t="shared" si="17"/>
        <v>1349.7249999999999</v>
      </c>
      <c r="J183" s="105">
        <f t="shared" si="17"/>
        <v>1394.55</v>
      </c>
    </row>
    <row r="184" spans="1:11" ht="24">
      <c r="A184" s="9"/>
      <c r="B184" s="12"/>
      <c r="C184" s="9" t="s">
        <v>234</v>
      </c>
      <c r="D184" s="9" t="s">
        <v>251</v>
      </c>
      <c r="E184" s="84" t="s">
        <v>751</v>
      </c>
      <c r="F184" s="9" t="s">
        <v>245</v>
      </c>
      <c r="G184" s="16" t="s">
        <v>645</v>
      </c>
      <c r="H184" s="105">
        <v>2958.55</v>
      </c>
      <c r="I184" s="105">
        <v>1349.7249999999999</v>
      </c>
      <c r="J184" s="105">
        <v>1394.55</v>
      </c>
    </row>
    <row r="185" spans="1:11" ht="120">
      <c r="A185" s="9"/>
      <c r="B185" s="12"/>
      <c r="C185" s="9" t="s">
        <v>234</v>
      </c>
      <c r="D185" s="9" t="s">
        <v>251</v>
      </c>
      <c r="E185" s="84" t="s">
        <v>918</v>
      </c>
      <c r="F185" s="9"/>
      <c r="G185" s="16" t="s">
        <v>919</v>
      </c>
      <c r="H185" s="105">
        <f t="shared" ref="H185:J186" si="18">H186</f>
        <v>411.40800000000002</v>
      </c>
      <c r="I185" s="105">
        <f t="shared" si="18"/>
        <v>0</v>
      </c>
      <c r="J185" s="105">
        <f t="shared" si="18"/>
        <v>0</v>
      </c>
    </row>
    <row r="186" spans="1:11" ht="48">
      <c r="A186" s="9"/>
      <c r="B186" s="12"/>
      <c r="C186" s="9" t="s">
        <v>234</v>
      </c>
      <c r="D186" s="9" t="s">
        <v>251</v>
      </c>
      <c r="E186" s="84" t="s">
        <v>918</v>
      </c>
      <c r="F186" s="18" t="s">
        <v>243</v>
      </c>
      <c r="G186" s="134" t="s">
        <v>694</v>
      </c>
      <c r="H186" s="105">
        <f t="shared" si="18"/>
        <v>411.40800000000002</v>
      </c>
      <c r="I186" s="105">
        <f t="shared" si="18"/>
        <v>0</v>
      </c>
      <c r="J186" s="105">
        <f t="shared" si="18"/>
        <v>0</v>
      </c>
    </row>
    <row r="187" spans="1:11" ht="24">
      <c r="A187" s="9"/>
      <c r="B187" s="12"/>
      <c r="C187" s="9" t="s">
        <v>234</v>
      </c>
      <c r="D187" s="9" t="s">
        <v>251</v>
      </c>
      <c r="E187" s="84" t="s">
        <v>918</v>
      </c>
      <c r="F187" s="9" t="s">
        <v>245</v>
      </c>
      <c r="G187" s="16" t="s">
        <v>645</v>
      </c>
      <c r="H187" s="105">
        <v>411.40800000000002</v>
      </c>
      <c r="I187" s="105">
        <v>0</v>
      </c>
      <c r="J187" s="105">
        <v>0</v>
      </c>
    </row>
    <row r="188" spans="1:11" ht="60">
      <c r="A188" s="9"/>
      <c r="B188" s="12"/>
      <c r="C188" s="9" t="s">
        <v>234</v>
      </c>
      <c r="D188" s="9" t="s">
        <v>251</v>
      </c>
      <c r="E188" s="84" t="s">
        <v>752</v>
      </c>
      <c r="F188" s="9"/>
      <c r="G188" s="16" t="s">
        <v>754</v>
      </c>
      <c r="H188" s="105">
        <f t="shared" ref="H188:J189" si="19">H189</f>
        <v>101222.9</v>
      </c>
      <c r="I188" s="105">
        <f t="shared" si="19"/>
        <v>46388.1</v>
      </c>
      <c r="J188" s="105">
        <f t="shared" si="19"/>
        <v>48212.6</v>
      </c>
    </row>
    <row r="189" spans="1:11" ht="48">
      <c r="A189" s="9"/>
      <c r="B189" s="12"/>
      <c r="C189" s="9" t="s">
        <v>234</v>
      </c>
      <c r="D189" s="9" t="s">
        <v>251</v>
      </c>
      <c r="E189" s="84" t="s">
        <v>752</v>
      </c>
      <c r="F189" s="18" t="s">
        <v>243</v>
      </c>
      <c r="G189" s="134" t="s">
        <v>694</v>
      </c>
      <c r="H189" s="105">
        <f t="shared" si="19"/>
        <v>101222.9</v>
      </c>
      <c r="I189" s="105">
        <f t="shared" si="19"/>
        <v>46388.1</v>
      </c>
      <c r="J189" s="105">
        <f t="shared" si="19"/>
        <v>48212.6</v>
      </c>
    </row>
    <row r="190" spans="1:11" ht="24">
      <c r="A190" s="9"/>
      <c r="B190" s="12"/>
      <c r="C190" s="9" t="s">
        <v>234</v>
      </c>
      <c r="D190" s="9" t="s">
        <v>251</v>
      </c>
      <c r="E190" s="84" t="s">
        <v>752</v>
      </c>
      <c r="F190" s="9" t="s">
        <v>245</v>
      </c>
      <c r="G190" s="16" t="s">
        <v>645</v>
      </c>
      <c r="H190" s="105">
        <v>101222.9</v>
      </c>
      <c r="I190" s="105">
        <v>46388.1</v>
      </c>
      <c r="J190" s="105">
        <v>48212.6</v>
      </c>
    </row>
    <row r="191" spans="1:11" ht="60">
      <c r="A191" s="9"/>
      <c r="B191" s="12"/>
      <c r="C191" s="9" t="s">
        <v>234</v>
      </c>
      <c r="D191" s="9" t="s">
        <v>251</v>
      </c>
      <c r="E191" s="84" t="s">
        <v>753</v>
      </c>
      <c r="F191" s="9"/>
      <c r="G191" s="16" t="s">
        <v>761</v>
      </c>
      <c r="H191" s="105">
        <f t="shared" ref="H191:J192" si="20">H192</f>
        <v>25305.724999999999</v>
      </c>
      <c r="I191" s="105">
        <f t="shared" si="20"/>
        <v>11597.025</v>
      </c>
      <c r="J191" s="105">
        <f t="shared" si="20"/>
        <v>12053.15</v>
      </c>
    </row>
    <row r="192" spans="1:11" ht="48">
      <c r="A192" s="9"/>
      <c r="B192" s="12"/>
      <c r="C192" s="9" t="s">
        <v>234</v>
      </c>
      <c r="D192" s="9" t="s">
        <v>251</v>
      </c>
      <c r="E192" s="84" t="s">
        <v>753</v>
      </c>
      <c r="F192" s="18" t="s">
        <v>243</v>
      </c>
      <c r="G192" s="134" t="s">
        <v>694</v>
      </c>
      <c r="H192" s="105">
        <f t="shared" si="20"/>
        <v>25305.724999999999</v>
      </c>
      <c r="I192" s="105">
        <f t="shared" si="20"/>
        <v>11597.025</v>
      </c>
      <c r="J192" s="105">
        <f t="shared" si="20"/>
        <v>12053.15</v>
      </c>
    </row>
    <row r="193" spans="1:11" ht="24">
      <c r="A193" s="9"/>
      <c r="B193" s="12"/>
      <c r="C193" s="9" t="s">
        <v>234</v>
      </c>
      <c r="D193" s="9" t="s">
        <v>251</v>
      </c>
      <c r="E193" s="84" t="s">
        <v>753</v>
      </c>
      <c r="F193" s="9" t="s">
        <v>245</v>
      </c>
      <c r="G193" s="16" t="s">
        <v>645</v>
      </c>
      <c r="H193" s="105">
        <v>25305.724999999999</v>
      </c>
      <c r="I193" s="105">
        <v>11597.025</v>
      </c>
      <c r="J193" s="105">
        <v>12053.15</v>
      </c>
      <c r="K193" s="158"/>
    </row>
    <row r="194" spans="1:11" ht="96">
      <c r="A194" s="9"/>
      <c r="B194" s="12"/>
      <c r="C194" s="9" t="s">
        <v>234</v>
      </c>
      <c r="D194" s="9" t="s">
        <v>251</v>
      </c>
      <c r="E194" s="84" t="s">
        <v>916</v>
      </c>
      <c r="F194" s="9"/>
      <c r="G194" s="16" t="s">
        <v>917</v>
      </c>
      <c r="H194" s="105">
        <f t="shared" ref="H194:J195" si="21">H195</f>
        <v>2560.4639999999999</v>
      </c>
      <c r="I194" s="105">
        <f t="shared" si="21"/>
        <v>0</v>
      </c>
      <c r="J194" s="105">
        <f t="shared" si="21"/>
        <v>0</v>
      </c>
      <c r="K194" s="158"/>
    </row>
    <row r="195" spans="1:11" ht="48">
      <c r="A195" s="9"/>
      <c r="B195" s="12"/>
      <c r="C195" s="9" t="s">
        <v>234</v>
      </c>
      <c r="D195" s="9" t="s">
        <v>251</v>
      </c>
      <c r="E195" s="84" t="s">
        <v>916</v>
      </c>
      <c r="F195" s="18" t="s">
        <v>243</v>
      </c>
      <c r="G195" s="134" t="s">
        <v>694</v>
      </c>
      <c r="H195" s="105">
        <f t="shared" si="21"/>
        <v>2560.4639999999999</v>
      </c>
      <c r="I195" s="105">
        <f t="shared" si="21"/>
        <v>0</v>
      </c>
      <c r="J195" s="105">
        <f t="shared" si="21"/>
        <v>0</v>
      </c>
      <c r="K195" s="158"/>
    </row>
    <row r="196" spans="1:11" ht="24">
      <c r="A196" s="9"/>
      <c r="B196" s="12"/>
      <c r="C196" s="9" t="s">
        <v>234</v>
      </c>
      <c r="D196" s="9" t="s">
        <v>251</v>
      </c>
      <c r="E196" s="84" t="s">
        <v>916</v>
      </c>
      <c r="F196" s="9" t="s">
        <v>245</v>
      </c>
      <c r="G196" s="16" t="s">
        <v>645</v>
      </c>
      <c r="H196" s="105">
        <v>2560.4639999999999</v>
      </c>
      <c r="I196" s="105">
        <v>0</v>
      </c>
      <c r="J196" s="105">
        <v>0</v>
      </c>
      <c r="K196" s="158"/>
    </row>
    <row r="197" spans="1:11" ht="48">
      <c r="A197" s="9"/>
      <c r="B197" s="12"/>
      <c r="C197" s="9" t="s">
        <v>234</v>
      </c>
      <c r="D197" s="9" t="s">
        <v>251</v>
      </c>
      <c r="E197" s="84" t="s">
        <v>882</v>
      </c>
      <c r="F197" s="9"/>
      <c r="G197" s="144" t="s">
        <v>907</v>
      </c>
      <c r="H197" s="105">
        <f t="shared" ref="H197:J198" si="22">H198</f>
        <v>2613.8380000000002</v>
      </c>
      <c r="I197" s="105">
        <f t="shared" si="22"/>
        <v>0</v>
      </c>
      <c r="J197" s="105">
        <f t="shared" si="22"/>
        <v>0</v>
      </c>
      <c r="K197" s="158"/>
    </row>
    <row r="198" spans="1:11" ht="48">
      <c r="A198" s="9"/>
      <c r="B198" s="12"/>
      <c r="C198" s="9" t="s">
        <v>234</v>
      </c>
      <c r="D198" s="9" t="s">
        <v>251</v>
      </c>
      <c r="E198" s="84" t="s">
        <v>882</v>
      </c>
      <c r="F198" s="18" t="s">
        <v>243</v>
      </c>
      <c r="G198" s="134" t="s">
        <v>694</v>
      </c>
      <c r="H198" s="105">
        <f t="shared" si="22"/>
        <v>2613.8380000000002</v>
      </c>
      <c r="I198" s="105">
        <f t="shared" si="22"/>
        <v>0</v>
      </c>
      <c r="J198" s="105">
        <f t="shared" si="22"/>
        <v>0</v>
      </c>
      <c r="K198" s="158"/>
    </row>
    <row r="199" spans="1:11" ht="24">
      <c r="A199" s="9"/>
      <c r="B199" s="12"/>
      <c r="C199" s="9" t="s">
        <v>234</v>
      </c>
      <c r="D199" s="9" t="s">
        <v>251</v>
      </c>
      <c r="E199" s="84" t="s">
        <v>882</v>
      </c>
      <c r="F199" s="9" t="s">
        <v>245</v>
      </c>
      <c r="G199" s="16" t="s">
        <v>645</v>
      </c>
      <c r="H199" s="105">
        <v>2613.8380000000002</v>
      </c>
      <c r="I199" s="105">
        <v>0</v>
      </c>
      <c r="J199" s="105">
        <v>0</v>
      </c>
      <c r="K199" s="158"/>
    </row>
    <row r="200" spans="1:11" ht="144">
      <c r="A200" s="9"/>
      <c r="B200" s="12"/>
      <c r="C200" s="9" t="s">
        <v>234</v>
      </c>
      <c r="D200" s="9" t="s">
        <v>251</v>
      </c>
      <c r="E200" s="84" t="s">
        <v>885</v>
      </c>
      <c r="F200" s="9"/>
      <c r="G200" s="16" t="s">
        <v>886</v>
      </c>
      <c r="H200" s="105">
        <f t="shared" ref="H200:J201" si="23">H201</f>
        <v>5801.098</v>
      </c>
      <c r="I200" s="105">
        <f t="shared" si="23"/>
        <v>0</v>
      </c>
      <c r="J200" s="105">
        <f t="shared" si="23"/>
        <v>0</v>
      </c>
      <c r="K200" s="158"/>
    </row>
    <row r="201" spans="1:11" ht="48">
      <c r="A201" s="9"/>
      <c r="B201" s="12"/>
      <c r="C201" s="9" t="s">
        <v>234</v>
      </c>
      <c r="D201" s="9" t="s">
        <v>251</v>
      </c>
      <c r="E201" s="84" t="s">
        <v>885</v>
      </c>
      <c r="F201" s="18" t="s">
        <v>243</v>
      </c>
      <c r="G201" s="134" t="s">
        <v>694</v>
      </c>
      <c r="H201" s="105">
        <f t="shared" si="23"/>
        <v>5801.098</v>
      </c>
      <c r="I201" s="105">
        <f t="shared" si="23"/>
        <v>0</v>
      </c>
      <c r="J201" s="105">
        <f t="shared" si="23"/>
        <v>0</v>
      </c>
      <c r="K201" s="158"/>
    </row>
    <row r="202" spans="1:11" ht="24">
      <c r="A202" s="9"/>
      <c r="B202" s="12"/>
      <c r="C202" s="9" t="s">
        <v>234</v>
      </c>
      <c r="D202" s="9" t="s">
        <v>251</v>
      </c>
      <c r="E202" s="84" t="s">
        <v>885</v>
      </c>
      <c r="F202" s="9" t="s">
        <v>245</v>
      </c>
      <c r="G202" s="16" t="s">
        <v>645</v>
      </c>
      <c r="H202" s="105">
        <v>5801.098</v>
      </c>
      <c r="I202" s="105">
        <v>0</v>
      </c>
      <c r="J202" s="105">
        <v>0</v>
      </c>
      <c r="K202" s="158"/>
    </row>
    <row r="203" spans="1:11" ht="24">
      <c r="A203" s="9"/>
      <c r="B203" s="12"/>
      <c r="C203" s="76" t="s">
        <v>234</v>
      </c>
      <c r="D203" s="76" t="s">
        <v>334</v>
      </c>
      <c r="E203" s="75"/>
      <c r="F203" s="76"/>
      <c r="G203" s="95" t="s">
        <v>27</v>
      </c>
      <c r="H203" s="117">
        <f>H204+H221</f>
        <v>1944.53</v>
      </c>
      <c r="I203" s="117">
        <f>I204+I221</f>
        <v>1944.53</v>
      </c>
      <c r="J203" s="117">
        <f>J204+J221</f>
        <v>1944.53</v>
      </c>
    </row>
    <row r="204" spans="1:11" ht="60">
      <c r="A204" s="9"/>
      <c r="B204" s="12"/>
      <c r="C204" s="9" t="s">
        <v>234</v>
      </c>
      <c r="D204" s="9">
        <v>12</v>
      </c>
      <c r="E204" s="20" t="s">
        <v>43</v>
      </c>
      <c r="F204" s="9"/>
      <c r="G204" s="16" t="s">
        <v>706</v>
      </c>
      <c r="H204" s="105">
        <f>H205</f>
        <v>820</v>
      </c>
      <c r="I204" s="105">
        <f>I205</f>
        <v>820</v>
      </c>
      <c r="J204" s="105">
        <f>J205</f>
        <v>820</v>
      </c>
    </row>
    <row r="205" spans="1:11" ht="60">
      <c r="A205" s="9"/>
      <c r="B205" s="12"/>
      <c r="C205" s="9" t="s">
        <v>234</v>
      </c>
      <c r="D205" s="9">
        <v>12</v>
      </c>
      <c r="E205" s="20" t="s">
        <v>44</v>
      </c>
      <c r="F205" s="9"/>
      <c r="G205" s="16" t="s">
        <v>99</v>
      </c>
      <c r="H205" s="105">
        <f>H206+H210+H217</f>
        <v>820</v>
      </c>
      <c r="I205" s="105">
        <f>I206+I210+I217</f>
        <v>820</v>
      </c>
      <c r="J205" s="105">
        <f>J206+J210+J217</f>
        <v>820</v>
      </c>
    </row>
    <row r="206" spans="1:11" ht="48">
      <c r="A206" s="9"/>
      <c r="B206" s="12"/>
      <c r="C206" s="9" t="s">
        <v>234</v>
      </c>
      <c r="D206" s="9">
        <v>12</v>
      </c>
      <c r="E206" s="20" t="s">
        <v>103</v>
      </c>
      <c r="F206" s="9"/>
      <c r="G206" s="16" t="s">
        <v>100</v>
      </c>
      <c r="H206" s="105">
        <f t="shared" ref="H206:J208" si="24">H207</f>
        <v>20</v>
      </c>
      <c r="I206" s="105">
        <f t="shared" si="24"/>
        <v>20</v>
      </c>
      <c r="J206" s="105">
        <f t="shared" si="24"/>
        <v>20</v>
      </c>
    </row>
    <row r="207" spans="1:11" ht="60">
      <c r="A207" s="9"/>
      <c r="B207" s="12"/>
      <c r="C207" s="9" t="s">
        <v>234</v>
      </c>
      <c r="D207" s="9">
        <v>12</v>
      </c>
      <c r="E207" s="20" t="s">
        <v>438</v>
      </c>
      <c r="F207" s="9"/>
      <c r="G207" s="16" t="s">
        <v>772</v>
      </c>
      <c r="H207" s="105">
        <f t="shared" si="24"/>
        <v>20</v>
      </c>
      <c r="I207" s="105">
        <f t="shared" si="24"/>
        <v>20</v>
      </c>
      <c r="J207" s="105">
        <f t="shared" si="24"/>
        <v>20</v>
      </c>
    </row>
    <row r="208" spans="1:11" ht="48">
      <c r="A208" s="9"/>
      <c r="B208" s="12"/>
      <c r="C208" s="9" t="s">
        <v>234</v>
      </c>
      <c r="D208" s="9">
        <v>12</v>
      </c>
      <c r="E208" s="20" t="s">
        <v>438</v>
      </c>
      <c r="F208" s="18" t="s">
        <v>243</v>
      </c>
      <c r="G208" s="134" t="s">
        <v>694</v>
      </c>
      <c r="H208" s="105">
        <f t="shared" si="24"/>
        <v>20</v>
      </c>
      <c r="I208" s="105">
        <f t="shared" si="24"/>
        <v>20</v>
      </c>
      <c r="J208" s="105">
        <f t="shared" si="24"/>
        <v>20</v>
      </c>
    </row>
    <row r="209" spans="1:10" ht="24">
      <c r="A209" s="9"/>
      <c r="B209" s="12"/>
      <c r="C209" s="9" t="s">
        <v>234</v>
      </c>
      <c r="D209" s="9">
        <v>12</v>
      </c>
      <c r="E209" s="20" t="s">
        <v>438</v>
      </c>
      <c r="F209" s="9" t="s">
        <v>245</v>
      </c>
      <c r="G209" s="16" t="s">
        <v>645</v>
      </c>
      <c r="H209" s="105">
        <v>20</v>
      </c>
      <c r="I209" s="105">
        <v>20</v>
      </c>
      <c r="J209" s="105">
        <v>20</v>
      </c>
    </row>
    <row r="210" spans="1:10" ht="60">
      <c r="A210" s="9"/>
      <c r="B210" s="12"/>
      <c r="C210" s="9" t="s">
        <v>234</v>
      </c>
      <c r="D210" s="9">
        <v>12</v>
      </c>
      <c r="E210" s="20" t="s">
        <v>46</v>
      </c>
      <c r="F210" s="9"/>
      <c r="G210" s="16" t="s">
        <v>105</v>
      </c>
      <c r="H210" s="105">
        <f>H214+H211</f>
        <v>700</v>
      </c>
      <c r="I210" s="105">
        <f>I214+I211</f>
        <v>700</v>
      </c>
      <c r="J210" s="105">
        <f>J214+J211</f>
        <v>700</v>
      </c>
    </row>
    <row r="211" spans="1:10" ht="108">
      <c r="A211" s="9"/>
      <c r="B211" s="12"/>
      <c r="C211" s="9" t="s">
        <v>234</v>
      </c>
      <c r="D211" s="9">
        <v>12</v>
      </c>
      <c r="E211" s="20" t="s">
        <v>440</v>
      </c>
      <c r="F211" s="9"/>
      <c r="G211" s="16" t="s">
        <v>707</v>
      </c>
      <c r="H211" s="105">
        <f>H213</f>
        <v>200</v>
      </c>
      <c r="I211" s="105">
        <f>I213</f>
        <v>200</v>
      </c>
      <c r="J211" s="105">
        <f>J213</f>
        <v>200</v>
      </c>
    </row>
    <row r="212" spans="1:10" ht="24">
      <c r="A212" s="9"/>
      <c r="B212" s="12"/>
      <c r="C212" s="9" t="s">
        <v>234</v>
      </c>
      <c r="D212" s="9">
        <v>12</v>
      </c>
      <c r="E212" s="20" t="s">
        <v>440</v>
      </c>
      <c r="F212" s="9" t="s">
        <v>249</v>
      </c>
      <c r="G212" s="16" t="s">
        <v>250</v>
      </c>
      <c r="H212" s="105">
        <f>H213</f>
        <v>200</v>
      </c>
      <c r="I212" s="105">
        <f>I213</f>
        <v>200</v>
      </c>
      <c r="J212" s="105">
        <f>J213</f>
        <v>200</v>
      </c>
    </row>
    <row r="213" spans="1:10" ht="108">
      <c r="A213" s="9"/>
      <c r="B213" s="12"/>
      <c r="C213" s="9" t="s">
        <v>234</v>
      </c>
      <c r="D213" s="9">
        <v>12</v>
      </c>
      <c r="E213" s="20" t="s">
        <v>440</v>
      </c>
      <c r="F213" s="9">
        <v>811</v>
      </c>
      <c r="G213" s="16" t="s">
        <v>355</v>
      </c>
      <c r="H213" s="105">
        <v>200</v>
      </c>
      <c r="I213" s="105">
        <v>200</v>
      </c>
      <c r="J213" s="105">
        <v>200</v>
      </c>
    </row>
    <row r="214" spans="1:10" ht="48">
      <c r="A214" s="9"/>
      <c r="B214" s="12"/>
      <c r="C214" s="9" t="s">
        <v>234</v>
      </c>
      <c r="D214" s="9">
        <v>12</v>
      </c>
      <c r="E214" s="20" t="s">
        <v>441</v>
      </c>
      <c r="F214" s="9"/>
      <c r="G214" s="16" t="s">
        <v>773</v>
      </c>
      <c r="H214" s="105">
        <f t="shared" ref="H214:J215" si="25">H215</f>
        <v>500</v>
      </c>
      <c r="I214" s="105">
        <f t="shared" si="25"/>
        <v>500</v>
      </c>
      <c r="J214" s="105">
        <f t="shared" si="25"/>
        <v>500</v>
      </c>
    </row>
    <row r="215" spans="1:10" ht="24">
      <c r="A215" s="9"/>
      <c r="B215" s="12"/>
      <c r="C215" s="9" t="s">
        <v>234</v>
      </c>
      <c r="D215" s="9">
        <v>12</v>
      </c>
      <c r="E215" s="20" t="s">
        <v>441</v>
      </c>
      <c r="F215" s="9" t="s">
        <v>249</v>
      </c>
      <c r="G215" s="16" t="s">
        <v>250</v>
      </c>
      <c r="H215" s="105">
        <f t="shared" si="25"/>
        <v>500</v>
      </c>
      <c r="I215" s="105">
        <f t="shared" si="25"/>
        <v>500</v>
      </c>
      <c r="J215" s="105">
        <f t="shared" si="25"/>
        <v>500</v>
      </c>
    </row>
    <row r="216" spans="1:10" ht="108">
      <c r="A216" s="9"/>
      <c r="B216" s="12"/>
      <c r="C216" s="9" t="s">
        <v>234</v>
      </c>
      <c r="D216" s="9">
        <v>12</v>
      </c>
      <c r="E216" s="20" t="s">
        <v>441</v>
      </c>
      <c r="F216" s="89">
        <v>813</v>
      </c>
      <c r="G216" s="16" t="s">
        <v>649</v>
      </c>
      <c r="H216" s="105">
        <v>500</v>
      </c>
      <c r="I216" s="105">
        <v>500</v>
      </c>
      <c r="J216" s="105">
        <v>500</v>
      </c>
    </row>
    <row r="217" spans="1:10" ht="60">
      <c r="A217" s="9"/>
      <c r="B217" s="12"/>
      <c r="C217" s="9" t="s">
        <v>234</v>
      </c>
      <c r="D217" s="9">
        <v>12</v>
      </c>
      <c r="E217" s="20" t="s">
        <v>48</v>
      </c>
      <c r="F217" s="9"/>
      <c r="G217" s="16" t="s">
        <v>358</v>
      </c>
      <c r="H217" s="105">
        <f>H218</f>
        <v>100</v>
      </c>
      <c r="I217" s="105">
        <f>I218</f>
        <v>100</v>
      </c>
      <c r="J217" s="105">
        <f>J218</f>
        <v>100</v>
      </c>
    </row>
    <row r="218" spans="1:10" ht="84">
      <c r="A218" s="9"/>
      <c r="B218" s="12"/>
      <c r="C218" s="9" t="s">
        <v>234</v>
      </c>
      <c r="D218" s="9">
        <v>12</v>
      </c>
      <c r="E218" s="20" t="s">
        <v>442</v>
      </c>
      <c r="F218" s="9"/>
      <c r="G218" s="16" t="s">
        <v>47</v>
      </c>
      <c r="H218" s="105">
        <f t="shared" ref="H218:J219" si="26">H219</f>
        <v>100</v>
      </c>
      <c r="I218" s="105">
        <f t="shared" si="26"/>
        <v>100</v>
      </c>
      <c r="J218" s="105">
        <f t="shared" si="26"/>
        <v>100</v>
      </c>
    </row>
    <row r="219" spans="1:10" ht="24">
      <c r="A219" s="9"/>
      <c r="B219" s="12"/>
      <c r="C219" s="9" t="s">
        <v>234</v>
      </c>
      <c r="D219" s="9">
        <v>12</v>
      </c>
      <c r="E219" s="20" t="s">
        <v>442</v>
      </c>
      <c r="F219" s="9" t="s">
        <v>249</v>
      </c>
      <c r="G219" s="16" t="s">
        <v>250</v>
      </c>
      <c r="H219" s="105">
        <f t="shared" si="26"/>
        <v>100</v>
      </c>
      <c r="I219" s="105">
        <f t="shared" si="26"/>
        <v>100</v>
      </c>
      <c r="J219" s="105">
        <f t="shared" si="26"/>
        <v>100</v>
      </c>
    </row>
    <row r="220" spans="1:10" ht="108">
      <c r="A220" s="9"/>
      <c r="B220" s="12"/>
      <c r="C220" s="9" t="s">
        <v>234</v>
      </c>
      <c r="D220" s="9">
        <v>12</v>
      </c>
      <c r="E220" s="20" t="s">
        <v>442</v>
      </c>
      <c r="F220" s="9">
        <v>811</v>
      </c>
      <c r="G220" s="16" t="s">
        <v>355</v>
      </c>
      <c r="H220" s="105">
        <v>100</v>
      </c>
      <c r="I220" s="105">
        <v>100</v>
      </c>
      <c r="J220" s="105">
        <v>100</v>
      </c>
    </row>
    <row r="221" spans="1:10" ht="36">
      <c r="A221" s="9"/>
      <c r="B221" s="12"/>
      <c r="C221" s="9" t="s">
        <v>234</v>
      </c>
      <c r="D221" s="9">
        <v>12</v>
      </c>
      <c r="E221" s="20" t="s">
        <v>364</v>
      </c>
      <c r="F221" s="98"/>
      <c r="G221" s="160" t="s">
        <v>708</v>
      </c>
      <c r="H221" s="125">
        <f>H222</f>
        <v>1124.53</v>
      </c>
      <c r="I221" s="125">
        <f>I222</f>
        <v>1124.53</v>
      </c>
      <c r="J221" s="125">
        <f>J222</f>
        <v>1124.53</v>
      </c>
    </row>
    <row r="222" spans="1:10" ht="48">
      <c r="A222" s="9"/>
      <c r="B222" s="12"/>
      <c r="C222" s="9" t="s">
        <v>234</v>
      </c>
      <c r="D222" s="9">
        <v>12</v>
      </c>
      <c r="E222" s="20" t="s">
        <v>365</v>
      </c>
      <c r="F222" s="9"/>
      <c r="G222" s="16" t="s">
        <v>756</v>
      </c>
      <c r="H222" s="105">
        <f>H223+H236</f>
        <v>1124.53</v>
      </c>
      <c r="I222" s="105">
        <f>I223+I236</f>
        <v>1124.53</v>
      </c>
      <c r="J222" s="105">
        <f>J223+J236</f>
        <v>1124.53</v>
      </c>
    </row>
    <row r="223" spans="1:10" ht="24">
      <c r="A223" s="9"/>
      <c r="B223" s="12"/>
      <c r="C223" s="9" t="s">
        <v>234</v>
      </c>
      <c r="D223" s="9">
        <v>12</v>
      </c>
      <c r="E223" s="20" t="s">
        <v>366</v>
      </c>
      <c r="F223" s="9"/>
      <c r="G223" s="16" t="s">
        <v>92</v>
      </c>
      <c r="H223" s="105">
        <f>H224+H227+H230+H233</f>
        <v>1066.53</v>
      </c>
      <c r="I223" s="105">
        <f>I224+I227+I230+I233</f>
        <v>1054.53</v>
      </c>
      <c r="J223" s="105">
        <f>J224+J227+J230+J233</f>
        <v>1054.53</v>
      </c>
    </row>
    <row r="224" spans="1:10" ht="180">
      <c r="A224" s="9"/>
      <c r="B224" s="12"/>
      <c r="C224" s="9" t="s">
        <v>234</v>
      </c>
      <c r="D224" s="9">
        <v>12</v>
      </c>
      <c r="E224" s="20" t="s">
        <v>443</v>
      </c>
      <c r="F224" s="9"/>
      <c r="G224" s="146" t="s">
        <v>656</v>
      </c>
      <c r="H224" s="105">
        <f t="shared" ref="H224:J225" si="27">H225</f>
        <v>1000</v>
      </c>
      <c r="I224" s="105">
        <f t="shared" si="27"/>
        <v>1000</v>
      </c>
      <c r="J224" s="105">
        <f t="shared" si="27"/>
        <v>1000</v>
      </c>
    </row>
    <row r="225" spans="1:10" ht="24">
      <c r="A225" s="9"/>
      <c r="B225" s="12"/>
      <c r="C225" s="9" t="s">
        <v>234</v>
      </c>
      <c r="D225" s="9">
        <v>12</v>
      </c>
      <c r="E225" s="20" t="s">
        <v>443</v>
      </c>
      <c r="F225" s="9" t="s">
        <v>249</v>
      </c>
      <c r="G225" s="16" t="s">
        <v>250</v>
      </c>
      <c r="H225" s="105">
        <f t="shared" si="27"/>
        <v>1000</v>
      </c>
      <c r="I225" s="105">
        <f t="shared" si="27"/>
        <v>1000</v>
      </c>
      <c r="J225" s="105">
        <f t="shared" si="27"/>
        <v>1000</v>
      </c>
    </row>
    <row r="226" spans="1:10" ht="108">
      <c r="A226" s="9"/>
      <c r="B226" s="12"/>
      <c r="C226" s="9" t="s">
        <v>234</v>
      </c>
      <c r="D226" s="9">
        <v>12</v>
      </c>
      <c r="E226" s="20" t="s">
        <v>443</v>
      </c>
      <c r="F226" s="89">
        <v>813</v>
      </c>
      <c r="G226" s="16" t="s">
        <v>649</v>
      </c>
      <c r="H226" s="105">
        <v>1000</v>
      </c>
      <c r="I226" s="105">
        <v>1000</v>
      </c>
      <c r="J226" s="105">
        <v>1000</v>
      </c>
    </row>
    <row r="227" spans="1:10" ht="48">
      <c r="A227" s="9"/>
      <c r="B227" s="12"/>
      <c r="C227" s="9" t="s">
        <v>234</v>
      </c>
      <c r="D227" s="9">
        <v>12</v>
      </c>
      <c r="E227" s="20" t="s">
        <v>444</v>
      </c>
      <c r="F227" s="9"/>
      <c r="G227" s="16" t="s">
        <v>360</v>
      </c>
      <c r="H227" s="105">
        <f t="shared" ref="H227:J228" si="28">H228</f>
        <v>25</v>
      </c>
      <c r="I227" s="105">
        <f t="shared" si="28"/>
        <v>25</v>
      </c>
      <c r="J227" s="105">
        <f t="shared" si="28"/>
        <v>25</v>
      </c>
    </row>
    <row r="228" spans="1:10" ht="48">
      <c r="A228" s="9"/>
      <c r="B228" s="12"/>
      <c r="C228" s="9" t="s">
        <v>234</v>
      </c>
      <c r="D228" s="9">
        <v>12</v>
      </c>
      <c r="E228" s="20" t="s">
        <v>444</v>
      </c>
      <c r="F228" s="18" t="s">
        <v>243</v>
      </c>
      <c r="G228" s="134" t="s">
        <v>694</v>
      </c>
      <c r="H228" s="105">
        <f t="shared" si="28"/>
        <v>25</v>
      </c>
      <c r="I228" s="105">
        <f t="shared" si="28"/>
        <v>25</v>
      </c>
      <c r="J228" s="105">
        <f t="shared" si="28"/>
        <v>25</v>
      </c>
    </row>
    <row r="229" spans="1:10" ht="24">
      <c r="A229" s="9"/>
      <c r="B229" s="12"/>
      <c r="C229" s="9" t="s">
        <v>234</v>
      </c>
      <c r="D229" s="9">
        <v>12</v>
      </c>
      <c r="E229" s="20" t="s">
        <v>444</v>
      </c>
      <c r="F229" s="9" t="s">
        <v>245</v>
      </c>
      <c r="G229" s="16" t="s">
        <v>645</v>
      </c>
      <c r="H229" s="105">
        <v>25</v>
      </c>
      <c r="I229" s="105">
        <v>25</v>
      </c>
      <c r="J229" s="105">
        <v>25</v>
      </c>
    </row>
    <row r="230" spans="1:10" ht="48">
      <c r="A230" s="9"/>
      <c r="B230" s="12"/>
      <c r="C230" s="9" t="s">
        <v>234</v>
      </c>
      <c r="D230" s="9">
        <v>12</v>
      </c>
      <c r="E230" s="20" t="s">
        <v>445</v>
      </c>
      <c r="F230" s="9"/>
      <c r="G230" s="16" t="s">
        <v>94</v>
      </c>
      <c r="H230" s="105">
        <f t="shared" ref="H230:J231" si="29">H231</f>
        <v>29.53</v>
      </c>
      <c r="I230" s="105">
        <f t="shared" si="29"/>
        <v>29.53</v>
      </c>
      <c r="J230" s="105">
        <f t="shared" si="29"/>
        <v>29.53</v>
      </c>
    </row>
    <row r="231" spans="1:10" ht="48">
      <c r="A231" s="9"/>
      <c r="B231" s="12"/>
      <c r="C231" s="9" t="s">
        <v>234</v>
      </c>
      <c r="D231" s="9">
        <v>12</v>
      </c>
      <c r="E231" s="20" t="s">
        <v>445</v>
      </c>
      <c r="F231" s="18" t="s">
        <v>243</v>
      </c>
      <c r="G231" s="134" t="s">
        <v>694</v>
      </c>
      <c r="H231" s="105">
        <f t="shared" si="29"/>
        <v>29.53</v>
      </c>
      <c r="I231" s="105">
        <f t="shared" si="29"/>
        <v>29.53</v>
      </c>
      <c r="J231" s="105">
        <f t="shared" si="29"/>
        <v>29.53</v>
      </c>
    </row>
    <row r="232" spans="1:10" ht="24">
      <c r="A232" s="9"/>
      <c r="B232" s="12"/>
      <c r="C232" s="9" t="s">
        <v>234</v>
      </c>
      <c r="D232" s="9">
        <v>12</v>
      </c>
      <c r="E232" s="20" t="s">
        <v>445</v>
      </c>
      <c r="F232" s="9" t="s">
        <v>245</v>
      </c>
      <c r="G232" s="16" t="s">
        <v>645</v>
      </c>
      <c r="H232" s="105">
        <v>29.53</v>
      </c>
      <c r="I232" s="105">
        <v>29.53</v>
      </c>
      <c r="J232" s="105">
        <v>29.53</v>
      </c>
    </row>
    <row r="233" spans="1:10" ht="36">
      <c r="A233" s="9"/>
      <c r="B233" s="12"/>
      <c r="C233" s="9" t="s">
        <v>234</v>
      </c>
      <c r="D233" s="9">
        <v>12</v>
      </c>
      <c r="E233" s="20" t="s">
        <v>446</v>
      </c>
      <c r="F233" s="9"/>
      <c r="G233" s="16" t="s">
        <v>93</v>
      </c>
      <c r="H233" s="105">
        <f t="shared" ref="H233:J234" si="30">H234</f>
        <v>12</v>
      </c>
      <c r="I233" s="105">
        <f t="shared" si="30"/>
        <v>0</v>
      </c>
      <c r="J233" s="105">
        <f t="shared" si="30"/>
        <v>0</v>
      </c>
    </row>
    <row r="234" spans="1:10" ht="48">
      <c r="A234" s="9"/>
      <c r="B234" s="12"/>
      <c r="C234" s="9" t="s">
        <v>234</v>
      </c>
      <c r="D234" s="9">
        <v>12</v>
      </c>
      <c r="E234" s="20" t="s">
        <v>446</v>
      </c>
      <c r="F234" s="18" t="s">
        <v>243</v>
      </c>
      <c r="G234" s="134" t="s">
        <v>694</v>
      </c>
      <c r="H234" s="105">
        <f t="shared" si="30"/>
        <v>12</v>
      </c>
      <c r="I234" s="105">
        <f t="shared" si="30"/>
        <v>0</v>
      </c>
      <c r="J234" s="105">
        <f t="shared" si="30"/>
        <v>0</v>
      </c>
    </row>
    <row r="235" spans="1:10" ht="24">
      <c r="A235" s="9"/>
      <c r="B235" s="12"/>
      <c r="C235" s="9" t="s">
        <v>234</v>
      </c>
      <c r="D235" s="9">
        <v>12</v>
      </c>
      <c r="E235" s="20" t="s">
        <v>446</v>
      </c>
      <c r="F235" s="9" t="s">
        <v>245</v>
      </c>
      <c r="G235" s="16" t="s">
        <v>645</v>
      </c>
      <c r="H235" s="105">
        <v>12</v>
      </c>
      <c r="I235" s="105">
        <v>0</v>
      </c>
      <c r="J235" s="105">
        <v>0</v>
      </c>
    </row>
    <row r="236" spans="1:10" ht="48">
      <c r="A236" s="9"/>
      <c r="B236" s="12"/>
      <c r="C236" s="9" t="s">
        <v>234</v>
      </c>
      <c r="D236" s="9">
        <v>12</v>
      </c>
      <c r="E236" s="20" t="s">
        <v>367</v>
      </c>
      <c r="F236" s="9"/>
      <c r="G236" s="16" t="s">
        <v>788</v>
      </c>
      <c r="H236" s="105">
        <f>H237+H240+H244</f>
        <v>58</v>
      </c>
      <c r="I236" s="105">
        <f>I237+I240+I244</f>
        <v>70</v>
      </c>
      <c r="J236" s="105">
        <f>J237+J240+J244</f>
        <v>70</v>
      </c>
    </row>
    <row r="237" spans="1:10" ht="24">
      <c r="A237" s="9"/>
      <c r="B237" s="12"/>
      <c r="C237" s="9" t="s">
        <v>234</v>
      </c>
      <c r="D237" s="9">
        <v>12</v>
      </c>
      <c r="E237" s="20" t="s">
        <v>448</v>
      </c>
      <c r="F237" s="9"/>
      <c r="G237" s="16" t="s">
        <v>709</v>
      </c>
      <c r="H237" s="105">
        <f t="shared" ref="H237:J238" si="31">H238</f>
        <v>1</v>
      </c>
      <c r="I237" s="105">
        <f t="shared" si="31"/>
        <v>1</v>
      </c>
      <c r="J237" s="105">
        <f t="shared" si="31"/>
        <v>1</v>
      </c>
    </row>
    <row r="238" spans="1:10" ht="48">
      <c r="A238" s="9"/>
      <c r="B238" s="12"/>
      <c r="C238" s="9" t="s">
        <v>234</v>
      </c>
      <c r="D238" s="9">
        <v>12</v>
      </c>
      <c r="E238" s="20" t="s">
        <v>448</v>
      </c>
      <c r="F238" s="18" t="s">
        <v>243</v>
      </c>
      <c r="G238" s="134" t="s">
        <v>694</v>
      </c>
      <c r="H238" s="105">
        <f t="shared" si="31"/>
        <v>1</v>
      </c>
      <c r="I238" s="105">
        <f t="shared" si="31"/>
        <v>1</v>
      </c>
      <c r="J238" s="105">
        <f t="shared" si="31"/>
        <v>1</v>
      </c>
    </row>
    <row r="239" spans="1:10" ht="24">
      <c r="A239" s="9"/>
      <c r="B239" s="12"/>
      <c r="C239" s="9" t="s">
        <v>234</v>
      </c>
      <c r="D239" s="9">
        <v>12</v>
      </c>
      <c r="E239" s="20" t="s">
        <v>448</v>
      </c>
      <c r="F239" s="9" t="s">
        <v>245</v>
      </c>
      <c r="G239" s="16" t="s">
        <v>645</v>
      </c>
      <c r="H239" s="105">
        <v>1</v>
      </c>
      <c r="I239" s="105">
        <v>1</v>
      </c>
      <c r="J239" s="105">
        <v>1</v>
      </c>
    </row>
    <row r="240" spans="1:10" ht="96">
      <c r="A240" s="9"/>
      <c r="B240" s="12"/>
      <c r="C240" s="9" t="s">
        <v>234</v>
      </c>
      <c r="D240" s="9">
        <v>12</v>
      </c>
      <c r="E240" s="20" t="s">
        <v>658</v>
      </c>
      <c r="F240" s="9"/>
      <c r="G240" s="16" t="s">
        <v>654</v>
      </c>
      <c r="H240" s="105">
        <f t="shared" ref="H240:J241" si="32">H241</f>
        <v>8</v>
      </c>
      <c r="I240" s="105">
        <f t="shared" si="32"/>
        <v>20</v>
      </c>
      <c r="J240" s="105">
        <f t="shared" si="32"/>
        <v>20</v>
      </c>
    </row>
    <row r="241" spans="1:10" ht="48">
      <c r="A241" s="9"/>
      <c r="B241" s="12"/>
      <c r="C241" s="9" t="s">
        <v>234</v>
      </c>
      <c r="D241" s="9">
        <v>12</v>
      </c>
      <c r="E241" s="20" t="s">
        <v>658</v>
      </c>
      <c r="F241" s="18" t="s">
        <v>243</v>
      </c>
      <c r="G241" s="134" t="s">
        <v>694</v>
      </c>
      <c r="H241" s="105">
        <f t="shared" si="32"/>
        <v>8</v>
      </c>
      <c r="I241" s="105">
        <f t="shared" si="32"/>
        <v>20</v>
      </c>
      <c r="J241" s="105">
        <f t="shared" si="32"/>
        <v>20</v>
      </c>
    </row>
    <row r="242" spans="1:10" ht="24">
      <c r="A242" s="9"/>
      <c r="B242" s="12"/>
      <c r="C242" s="9" t="s">
        <v>234</v>
      </c>
      <c r="D242" s="9">
        <v>12</v>
      </c>
      <c r="E242" s="20" t="s">
        <v>658</v>
      </c>
      <c r="F242" s="9" t="s">
        <v>245</v>
      </c>
      <c r="G242" s="16" t="s">
        <v>645</v>
      </c>
      <c r="H242" s="105">
        <v>8</v>
      </c>
      <c r="I242" s="105">
        <v>20</v>
      </c>
      <c r="J242" s="105">
        <v>20</v>
      </c>
    </row>
    <row r="243" spans="1:10" ht="36">
      <c r="A243" s="9"/>
      <c r="B243" s="12"/>
      <c r="C243" s="9" t="s">
        <v>234</v>
      </c>
      <c r="D243" s="9">
        <v>12</v>
      </c>
      <c r="E243" s="20" t="s">
        <v>710</v>
      </c>
      <c r="F243" s="9"/>
      <c r="G243" s="16" t="s">
        <v>711</v>
      </c>
      <c r="H243" s="105">
        <f t="shared" ref="H243:J244" si="33">H244</f>
        <v>49</v>
      </c>
      <c r="I243" s="105">
        <f t="shared" si="33"/>
        <v>49</v>
      </c>
      <c r="J243" s="105">
        <f t="shared" si="33"/>
        <v>49</v>
      </c>
    </row>
    <row r="244" spans="1:10" ht="24">
      <c r="A244" s="9"/>
      <c r="B244" s="12"/>
      <c r="C244" s="9" t="s">
        <v>234</v>
      </c>
      <c r="D244" s="9">
        <v>12</v>
      </c>
      <c r="E244" s="20" t="s">
        <v>710</v>
      </c>
      <c r="F244" s="18" t="s">
        <v>243</v>
      </c>
      <c r="G244" s="134" t="s">
        <v>250</v>
      </c>
      <c r="H244" s="105">
        <f t="shared" si="33"/>
        <v>49</v>
      </c>
      <c r="I244" s="105">
        <f t="shared" si="33"/>
        <v>49</v>
      </c>
      <c r="J244" s="105">
        <f t="shared" si="33"/>
        <v>49</v>
      </c>
    </row>
    <row r="245" spans="1:10" ht="24">
      <c r="A245" s="9"/>
      <c r="B245" s="12"/>
      <c r="C245" s="9" t="s">
        <v>234</v>
      </c>
      <c r="D245" s="9">
        <v>12</v>
      </c>
      <c r="E245" s="20" t="s">
        <v>710</v>
      </c>
      <c r="F245" s="9" t="s">
        <v>245</v>
      </c>
      <c r="G245" s="16" t="s">
        <v>645</v>
      </c>
      <c r="H245" s="105">
        <v>49</v>
      </c>
      <c r="I245" s="105">
        <v>49</v>
      </c>
      <c r="J245" s="105">
        <v>49</v>
      </c>
    </row>
    <row r="246" spans="1:10" ht="24">
      <c r="A246" s="9"/>
      <c r="B246" s="12"/>
      <c r="C246" s="13" t="s">
        <v>26</v>
      </c>
      <c r="D246" s="13" t="s">
        <v>235</v>
      </c>
      <c r="E246" s="58"/>
      <c r="F246" s="12"/>
      <c r="G246" s="159" t="s">
        <v>265</v>
      </c>
      <c r="H246" s="116">
        <f>H247+H260</f>
        <v>141687.56599999999</v>
      </c>
      <c r="I246" s="116">
        <f>I247+I260</f>
        <v>334.17900000000003</v>
      </c>
      <c r="J246" s="116">
        <f>J247+J260</f>
        <v>334.17899999999997</v>
      </c>
    </row>
    <row r="247" spans="1:10">
      <c r="A247" s="9"/>
      <c r="B247" s="12"/>
      <c r="C247" s="75" t="s">
        <v>26</v>
      </c>
      <c r="D247" s="75" t="s">
        <v>241</v>
      </c>
      <c r="E247" s="78"/>
      <c r="F247" s="75"/>
      <c r="G247" s="95" t="s">
        <v>641</v>
      </c>
      <c r="H247" s="117">
        <f>H248+H254</f>
        <v>395.42899999999997</v>
      </c>
      <c r="I247" s="117">
        <f>I248+I254</f>
        <v>298.09500000000003</v>
      </c>
      <c r="J247" s="117">
        <f>J248+J254</f>
        <v>334.17899999999997</v>
      </c>
    </row>
    <row r="248" spans="1:10" ht="60">
      <c r="A248" s="9"/>
      <c r="B248" s="12"/>
      <c r="C248" s="8" t="s">
        <v>26</v>
      </c>
      <c r="D248" s="8" t="s">
        <v>241</v>
      </c>
      <c r="E248" s="22" t="s">
        <v>258</v>
      </c>
      <c r="F248" s="9"/>
      <c r="G248" s="16" t="s">
        <v>765</v>
      </c>
      <c r="H248" s="105">
        <f t="shared" ref="H248:J249" si="34">H249</f>
        <v>334.17899999999997</v>
      </c>
      <c r="I248" s="105">
        <f t="shared" si="34"/>
        <v>298.09500000000003</v>
      </c>
      <c r="J248" s="105">
        <f t="shared" si="34"/>
        <v>334.17899999999997</v>
      </c>
    </row>
    <row r="249" spans="1:10" ht="72">
      <c r="A249" s="9"/>
      <c r="B249" s="12"/>
      <c r="C249" s="8" t="s">
        <v>26</v>
      </c>
      <c r="D249" s="8" t="s">
        <v>241</v>
      </c>
      <c r="E249" s="20" t="s">
        <v>259</v>
      </c>
      <c r="F249" s="9"/>
      <c r="G249" s="16" t="s">
        <v>766</v>
      </c>
      <c r="H249" s="105">
        <f>H250</f>
        <v>334.17899999999997</v>
      </c>
      <c r="I249" s="105">
        <f t="shared" si="34"/>
        <v>298.09500000000003</v>
      </c>
      <c r="J249" s="105">
        <f t="shared" si="34"/>
        <v>334.17899999999997</v>
      </c>
    </row>
    <row r="250" spans="1:10" ht="60">
      <c r="A250" s="9"/>
      <c r="B250" s="12"/>
      <c r="C250" s="8" t="s">
        <v>26</v>
      </c>
      <c r="D250" s="8" t="s">
        <v>241</v>
      </c>
      <c r="E250" s="20" t="s">
        <v>263</v>
      </c>
      <c r="F250" s="9"/>
      <c r="G250" s="16" t="s">
        <v>760</v>
      </c>
      <c r="H250" s="105">
        <f>H251</f>
        <v>334.17899999999997</v>
      </c>
      <c r="I250" s="105">
        <f>I251</f>
        <v>298.09500000000003</v>
      </c>
      <c r="J250" s="105">
        <f>J251</f>
        <v>334.17899999999997</v>
      </c>
    </row>
    <row r="251" spans="1:10" ht="60">
      <c r="A251" s="9"/>
      <c r="B251" s="12"/>
      <c r="C251" s="8" t="s">
        <v>26</v>
      </c>
      <c r="D251" s="8" t="s">
        <v>241</v>
      </c>
      <c r="E251" s="20" t="s">
        <v>825</v>
      </c>
      <c r="F251" s="9"/>
      <c r="G251" s="16" t="s">
        <v>832</v>
      </c>
      <c r="H251" s="105">
        <f t="shared" ref="H251:J252" si="35">H252</f>
        <v>334.17899999999997</v>
      </c>
      <c r="I251" s="105">
        <f t="shared" si="35"/>
        <v>298.09500000000003</v>
      </c>
      <c r="J251" s="105">
        <f t="shared" si="35"/>
        <v>334.17899999999997</v>
      </c>
    </row>
    <row r="252" spans="1:10" ht="48">
      <c r="A252" s="9"/>
      <c r="B252" s="12"/>
      <c r="C252" s="8" t="s">
        <v>26</v>
      </c>
      <c r="D252" s="8" t="s">
        <v>241</v>
      </c>
      <c r="E252" s="20" t="s">
        <v>825</v>
      </c>
      <c r="F252" s="18" t="s">
        <v>243</v>
      </c>
      <c r="G252" s="134" t="s">
        <v>694</v>
      </c>
      <c r="H252" s="105">
        <f t="shared" si="35"/>
        <v>334.17899999999997</v>
      </c>
      <c r="I252" s="105">
        <f t="shared" si="35"/>
        <v>298.09500000000003</v>
      </c>
      <c r="J252" s="105">
        <f t="shared" si="35"/>
        <v>334.17899999999997</v>
      </c>
    </row>
    <row r="253" spans="1:10" ht="24">
      <c r="A253" s="9"/>
      <c r="B253" s="12"/>
      <c r="C253" s="8" t="s">
        <v>26</v>
      </c>
      <c r="D253" s="8" t="s">
        <v>241</v>
      </c>
      <c r="E253" s="20" t="s">
        <v>825</v>
      </c>
      <c r="F253" s="9" t="s">
        <v>245</v>
      </c>
      <c r="G253" s="16" t="s">
        <v>645</v>
      </c>
      <c r="H253" s="105">
        <v>334.17899999999997</v>
      </c>
      <c r="I253" s="105">
        <v>298.09500000000003</v>
      </c>
      <c r="J253" s="105">
        <v>334.17899999999997</v>
      </c>
    </row>
    <row r="254" spans="1:10" ht="24">
      <c r="A254" s="9"/>
      <c r="B254" s="12"/>
      <c r="C254" s="8" t="s">
        <v>26</v>
      </c>
      <c r="D254" s="8" t="s">
        <v>241</v>
      </c>
      <c r="E254" s="8" t="s">
        <v>130</v>
      </c>
      <c r="F254" s="8"/>
      <c r="G254" s="16" t="s">
        <v>67</v>
      </c>
      <c r="H254" s="105">
        <f>H255</f>
        <v>61.25</v>
      </c>
      <c r="I254" s="105">
        <f t="shared" ref="I254:J256" si="36">I255</f>
        <v>0</v>
      </c>
      <c r="J254" s="105">
        <f t="shared" si="36"/>
        <v>0</v>
      </c>
    </row>
    <row r="255" spans="1:10" ht="60">
      <c r="A255" s="9"/>
      <c r="B255" s="12"/>
      <c r="C255" s="8" t="s">
        <v>26</v>
      </c>
      <c r="D255" s="8" t="s">
        <v>241</v>
      </c>
      <c r="E255" s="8" t="s">
        <v>387</v>
      </c>
      <c r="F255" s="8"/>
      <c r="G255" s="16" t="s">
        <v>388</v>
      </c>
      <c r="H255" s="105">
        <f>H256</f>
        <v>61.25</v>
      </c>
      <c r="I255" s="105">
        <f t="shared" si="36"/>
        <v>0</v>
      </c>
      <c r="J255" s="105">
        <f t="shared" si="36"/>
        <v>0</v>
      </c>
    </row>
    <row r="256" spans="1:10" ht="72">
      <c r="A256" s="9"/>
      <c r="B256" s="12"/>
      <c r="C256" s="8" t="s">
        <v>26</v>
      </c>
      <c r="D256" s="8" t="s">
        <v>241</v>
      </c>
      <c r="E256" s="20" t="s">
        <v>642</v>
      </c>
      <c r="F256" s="8"/>
      <c r="G256" s="16" t="s">
        <v>643</v>
      </c>
      <c r="H256" s="105">
        <f>H257</f>
        <v>61.25</v>
      </c>
      <c r="I256" s="105">
        <f t="shared" si="36"/>
        <v>0</v>
      </c>
      <c r="J256" s="105">
        <f t="shared" si="36"/>
        <v>0</v>
      </c>
    </row>
    <row r="257" spans="1:10" ht="48">
      <c r="A257" s="9"/>
      <c r="B257" s="12"/>
      <c r="C257" s="8" t="s">
        <v>26</v>
      </c>
      <c r="D257" s="8" t="s">
        <v>241</v>
      </c>
      <c r="E257" s="20" t="s">
        <v>642</v>
      </c>
      <c r="F257" s="18" t="s">
        <v>243</v>
      </c>
      <c r="G257" s="134" t="s">
        <v>694</v>
      </c>
      <c r="H257" s="105">
        <f>H258+H259</f>
        <v>61.25</v>
      </c>
      <c r="I257" s="105">
        <f>I258+I259</f>
        <v>0</v>
      </c>
      <c r="J257" s="105">
        <f>J258+J259</f>
        <v>0</v>
      </c>
    </row>
    <row r="258" spans="1:10" ht="24">
      <c r="A258" s="9"/>
      <c r="B258" s="12"/>
      <c r="C258" s="8" t="s">
        <v>26</v>
      </c>
      <c r="D258" s="8" t="s">
        <v>241</v>
      </c>
      <c r="E258" s="20" t="s">
        <v>642</v>
      </c>
      <c r="F258" s="9" t="s">
        <v>245</v>
      </c>
      <c r="G258" s="16" t="s">
        <v>645</v>
      </c>
      <c r="H258" s="105">
        <v>53.463000000000001</v>
      </c>
      <c r="I258" s="105">
        <v>0</v>
      </c>
      <c r="J258" s="105">
        <v>0</v>
      </c>
    </row>
    <row r="259" spans="1:10" ht="24">
      <c r="A259" s="9"/>
      <c r="B259" s="12"/>
      <c r="C259" s="8" t="s">
        <v>26</v>
      </c>
      <c r="D259" s="8" t="s">
        <v>241</v>
      </c>
      <c r="E259" s="20" t="s">
        <v>642</v>
      </c>
      <c r="F259" s="9">
        <v>247</v>
      </c>
      <c r="G259" s="16" t="s">
        <v>755</v>
      </c>
      <c r="H259" s="105">
        <v>7.7869999999999999</v>
      </c>
      <c r="I259" s="105">
        <v>0</v>
      </c>
      <c r="J259" s="105">
        <v>0</v>
      </c>
    </row>
    <row r="260" spans="1:10">
      <c r="A260" s="9"/>
      <c r="B260" s="12"/>
      <c r="C260" s="75" t="s">
        <v>26</v>
      </c>
      <c r="D260" s="75" t="s">
        <v>281</v>
      </c>
      <c r="E260" s="78"/>
      <c r="F260" s="76"/>
      <c r="G260" s="95" t="s">
        <v>279</v>
      </c>
      <c r="H260" s="117">
        <f t="shared" ref="H260:J261" si="37">H261</f>
        <v>141292.13699999999</v>
      </c>
      <c r="I260" s="117">
        <f t="shared" si="37"/>
        <v>36.084000000000003</v>
      </c>
      <c r="J260" s="117">
        <f t="shared" si="37"/>
        <v>0</v>
      </c>
    </row>
    <row r="261" spans="1:10" ht="60">
      <c r="A261" s="9"/>
      <c r="B261" s="12"/>
      <c r="C261" s="8" t="s">
        <v>26</v>
      </c>
      <c r="D261" s="8" t="s">
        <v>281</v>
      </c>
      <c r="E261" s="22" t="s">
        <v>258</v>
      </c>
      <c r="F261" s="9"/>
      <c r="G261" s="16" t="s">
        <v>765</v>
      </c>
      <c r="H261" s="105">
        <f t="shared" si="37"/>
        <v>141292.13699999999</v>
      </c>
      <c r="I261" s="105">
        <f t="shared" si="37"/>
        <v>36.084000000000003</v>
      </c>
      <c r="J261" s="105">
        <f t="shared" si="37"/>
        <v>0</v>
      </c>
    </row>
    <row r="262" spans="1:10" ht="72">
      <c r="A262" s="9"/>
      <c r="B262" s="12"/>
      <c r="C262" s="8" t="s">
        <v>26</v>
      </c>
      <c r="D262" s="8" t="s">
        <v>281</v>
      </c>
      <c r="E262" s="20" t="s">
        <v>259</v>
      </c>
      <c r="F262" s="9"/>
      <c r="G262" s="16" t="s">
        <v>766</v>
      </c>
      <c r="H262" s="105">
        <f>H263+H276</f>
        <v>141292.13699999999</v>
      </c>
      <c r="I262" s="105">
        <f>I263+I276</f>
        <v>36.084000000000003</v>
      </c>
      <c r="J262" s="105">
        <f>J263+J276</f>
        <v>0</v>
      </c>
    </row>
    <row r="263" spans="1:10" ht="48">
      <c r="A263" s="9"/>
      <c r="B263" s="12"/>
      <c r="C263" s="8" t="s">
        <v>26</v>
      </c>
      <c r="D263" s="8" t="s">
        <v>281</v>
      </c>
      <c r="E263" s="20" t="s">
        <v>260</v>
      </c>
      <c r="F263" s="9"/>
      <c r="G263" s="16" t="s">
        <v>759</v>
      </c>
      <c r="H263" s="105">
        <f>H264+H267+H270+H273</f>
        <v>31303.486000000001</v>
      </c>
      <c r="I263" s="105">
        <f>I264+I267+I270+I273</f>
        <v>0</v>
      </c>
      <c r="J263" s="105">
        <f>J264+J267+J270+J273</f>
        <v>0</v>
      </c>
    </row>
    <row r="264" spans="1:10" ht="48">
      <c r="A264" s="9"/>
      <c r="B264" s="12"/>
      <c r="C264" s="8" t="s">
        <v>26</v>
      </c>
      <c r="D264" s="8" t="s">
        <v>281</v>
      </c>
      <c r="E264" s="8" t="s">
        <v>947</v>
      </c>
      <c r="F264" s="8"/>
      <c r="G264" s="16" t="s">
        <v>948</v>
      </c>
      <c r="H264" s="105">
        <f t="shared" ref="H264:J265" si="38">H265</f>
        <v>0.59199999999999997</v>
      </c>
      <c r="I264" s="105">
        <f t="shared" si="38"/>
        <v>0</v>
      </c>
      <c r="J264" s="105">
        <f t="shared" si="38"/>
        <v>0</v>
      </c>
    </row>
    <row r="265" spans="1:10" ht="24">
      <c r="A265" s="9"/>
      <c r="B265" s="12"/>
      <c r="C265" s="8" t="s">
        <v>26</v>
      </c>
      <c r="D265" s="8" t="s">
        <v>281</v>
      </c>
      <c r="E265" s="8" t="s">
        <v>947</v>
      </c>
      <c r="F265" s="18" t="s">
        <v>249</v>
      </c>
      <c r="G265" s="134" t="s">
        <v>250</v>
      </c>
      <c r="H265" s="105">
        <f t="shared" si="38"/>
        <v>0.59199999999999997</v>
      </c>
      <c r="I265" s="105">
        <f t="shared" si="38"/>
        <v>0</v>
      </c>
      <c r="J265" s="105">
        <f t="shared" si="38"/>
        <v>0</v>
      </c>
    </row>
    <row r="266" spans="1:10">
      <c r="A266" s="9"/>
      <c r="B266" s="12"/>
      <c r="C266" s="8" t="s">
        <v>26</v>
      </c>
      <c r="D266" s="8" t="s">
        <v>281</v>
      </c>
      <c r="E266" s="8" t="s">
        <v>947</v>
      </c>
      <c r="F266" s="9">
        <v>853</v>
      </c>
      <c r="G266" s="16" t="s">
        <v>789</v>
      </c>
      <c r="H266" s="105">
        <v>0.59199999999999997</v>
      </c>
      <c r="I266" s="105">
        <v>0</v>
      </c>
      <c r="J266" s="105">
        <v>0</v>
      </c>
    </row>
    <row r="267" spans="1:10" ht="24">
      <c r="A267" s="9"/>
      <c r="B267" s="12"/>
      <c r="C267" s="8" t="s">
        <v>26</v>
      </c>
      <c r="D267" s="8" t="s">
        <v>281</v>
      </c>
      <c r="E267" s="8" t="s">
        <v>880</v>
      </c>
      <c r="F267" s="9"/>
      <c r="G267" s="16" t="s">
        <v>881</v>
      </c>
      <c r="H267" s="105">
        <f t="shared" ref="H267:J268" si="39">H268</f>
        <v>25.094000000000001</v>
      </c>
      <c r="I267" s="105">
        <f t="shared" si="39"/>
        <v>0</v>
      </c>
      <c r="J267" s="105">
        <f t="shared" si="39"/>
        <v>0</v>
      </c>
    </row>
    <row r="268" spans="1:10" ht="48">
      <c r="A268" s="9"/>
      <c r="B268" s="12"/>
      <c r="C268" s="8" t="s">
        <v>26</v>
      </c>
      <c r="D268" s="8" t="s">
        <v>281</v>
      </c>
      <c r="E268" s="8" t="s">
        <v>880</v>
      </c>
      <c r="F268" s="18" t="s">
        <v>243</v>
      </c>
      <c r="G268" s="134" t="s">
        <v>694</v>
      </c>
      <c r="H268" s="105">
        <f t="shared" si="39"/>
        <v>25.094000000000001</v>
      </c>
      <c r="I268" s="105">
        <f t="shared" si="39"/>
        <v>0</v>
      </c>
      <c r="J268" s="105">
        <f t="shared" si="39"/>
        <v>0</v>
      </c>
    </row>
    <row r="269" spans="1:10" ht="24">
      <c r="A269" s="9"/>
      <c r="B269" s="12"/>
      <c r="C269" s="8" t="s">
        <v>26</v>
      </c>
      <c r="D269" s="8" t="s">
        <v>281</v>
      </c>
      <c r="E269" s="8" t="s">
        <v>880</v>
      </c>
      <c r="F269" s="9" t="s">
        <v>245</v>
      </c>
      <c r="G269" s="16" t="s">
        <v>645</v>
      </c>
      <c r="H269" s="105">
        <v>25.094000000000001</v>
      </c>
      <c r="I269" s="105">
        <v>0</v>
      </c>
      <c r="J269" s="105">
        <v>0</v>
      </c>
    </row>
    <row r="270" spans="1:10" ht="60">
      <c r="A270" s="9"/>
      <c r="B270" s="12"/>
      <c r="C270" s="8" t="s">
        <v>26</v>
      </c>
      <c r="D270" s="8" t="s">
        <v>281</v>
      </c>
      <c r="E270" s="8" t="s">
        <v>945</v>
      </c>
      <c r="F270" s="8"/>
      <c r="G270" s="16" t="s">
        <v>946</v>
      </c>
      <c r="H270" s="105">
        <f t="shared" ref="H270:J271" si="40">H271</f>
        <v>3127.8</v>
      </c>
      <c r="I270" s="105">
        <f t="shared" si="40"/>
        <v>0</v>
      </c>
      <c r="J270" s="105">
        <f t="shared" si="40"/>
        <v>0</v>
      </c>
    </row>
    <row r="271" spans="1:10" ht="48">
      <c r="A271" s="9"/>
      <c r="B271" s="12"/>
      <c r="C271" s="8" t="s">
        <v>26</v>
      </c>
      <c r="D271" s="8" t="s">
        <v>281</v>
      </c>
      <c r="E271" s="8" t="s">
        <v>945</v>
      </c>
      <c r="F271" s="9">
        <v>400</v>
      </c>
      <c r="G271" s="16" t="s">
        <v>404</v>
      </c>
      <c r="H271" s="105">
        <f t="shared" si="40"/>
        <v>3127.8</v>
      </c>
      <c r="I271" s="105">
        <f t="shared" si="40"/>
        <v>0</v>
      </c>
      <c r="J271" s="105">
        <f t="shared" si="40"/>
        <v>0</v>
      </c>
    </row>
    <row r="272" spans="1:10" ht="72">
      <c r="A272" s="9"/>
      <c r="B272" s="12"/>
      <c r="C272" s="8" t="s">
        <v>26</v>
      </c>
      <c r="D272" s="8" t="s">
        <v>281</v>
      </c>
      <c r="E272" s="8" t="s">
        <v>945</v>
      </c>
      <c r="F272" s="9">
        <v>414</v>
      </c>
      <c r="G272" s="16" t="s">
        <v>403</v>
      </c>
      <c r="H272" s="105">
        <v>3127.8</v>
      </c>
      <c r="I272" s="105">
        <v>0</v>
      </c>
      <c r="J272" s="105">
        <v>0</v>
      </c>
    </row>
    <row r="273" spans="1:10" ht="36">
      <c r="A273" s="9"/>
      <c r="B273" s="12"/>
      <c r="C273" s="8" t="s">
        <v>26</v>
      </c>
      <c r="D273" s="8" t="s">
        <v>281</v>
      </c>
      <c r="E273" s="8" t="s">
        <v>962</v>
      </c>
      <c r="F273" s="9"/>
      <c r="G273" s="16" t="s">
        <v>961</v>
      </c>
      <c r="H273" s="105">
        <f t="shared" ref="H273:J274" si="41">H274</f>
        <v>28150</v>
      </c>
      <c r="I273" s="105">
        <f t="shared" si="41"/>
        <v>0</v>
      </c>
      <c r="J273" s="105">
        <f t="shared" si="41"/>
        <v>0</v>
      </c>
    </row>
    <row r="274" spans="1:10" ht="48">
      <c r="A274" s="9"/>
      <c r="B274" s="12"/>
      <c r="C274" s="8" t="s">
        <v>26</v>
      </c>
      <c r="D274" s="8" t="s">
        <v>281</v>
      </c>
      <c r="E274" s="8" t="s">
        <v>962</v>
      </c>
      <c r="F274" s="9">
        <v>400</v>
      </c>
      <c r="G274" s="16" t="s">
        <v>404</v>
      </c>
      <c r="H274" s="105">
        <f t="shared" si="41"/>
        <v>28150</v>
      </c>
      <c r="I274" s="105">
        <f t="shared" si="41"/>
        <v>0</v>
      </c>
      <c r="J274" s="105">
        <f t="shared" si="41"/>
        <v>0</v>
      </c>
    </row>
    <row r="275" spans="1:10" ht="72">
      <c r="A275" s="9"/>
      <c r="B275" s="12"/>
      <c r="C275" s="8" t="s">
        <v>26</v>
      </c>
      <c r="D275" s="8" t="s">
        <v>281</v>
      </c>
      <c r="E275" s="8" t="s">
        <v>962</v>
      </c>
      <c r="F275" s="9">
        <v>414</v>
      </c>
      <c r="G275" s="16" t="s">
        <v>403</v>
      </c>
      <c r="H275" s="105">
        <v>28150</v>
      </c>
      <c r="I275" s="105">
        <v>0</v>
      </c>
      <c r="J275" s="105">
        <v>0</v>
      </c>
    </row>
    <row r="276" spans="1:10" ht="60">
      <c r="A276" s="9"/>
      <c r="B276" s="12"/>
      <c r="C276" s="8" t="s">
        <v>26</v>
      </c>
      <c r="D276" s="8" t="s">
        <v>281</v>
      </c>
      <c r="E276" s="20" t="s">
        <v>263</v>
      </c>
      <c r="F276" s="9"/>
      <c r="G276" s="16" t="s">
        <v>760</v>
      </c>
      <c r="H276" s="107">
        <f>H277+H283+H286+H292+H295+H289+H280</f>
        <v>109988.651</v>
      </c>
      <c r="I276" s="107">
        <f>I277+I283+I286+I292+I295+I289+I280</f>
        <v>36.084000000000003</v>
      </c>
      <c r="J276" s="107">
        <f>J277+J283+J286+J292+J295+J289+J280</f>
        <v>0</v>
      </c>
    </row>
    <row r="277" spans="1:10" ht="48">
      <c r="A277" s="9"/>
      <c r="B277" s="12"/>
      <c r="C277" s="8" t="s">
        <v>26</v>
      </c>
      <c r="D277" s="8" t="s">
        <v>281</v>
      </c>
      <c r="E277" s="20" t="s">
        <v>672</v>
      </c>
      <c r="F277" s="9"/>
      <c r="G277" s="5" t="s">
        <v>644</v>
      </c>
      <c r="H277" s="107">
        <f t="shared" ref="H277:J278" si="42">H278</f>
        <v>25609.481</v>
      </c>
      <c r="I277" s="105">
        <f t="shared" si="42"/>
        <v>0</v>
      </c>
      <c r="J277" s="105">
        <f t="shared" si="42"/>
        <v>0</v>
      </c>
    </row>
    <row r="278" spans="1:10" ht="24">
      <c r="A278" s="9"/>
      <c r="B278" s="12"/>
      <c r="C278" s="8" t="s">
        <v>26</v>
      </c>
      <c r="D278" s="8" t="s">
        <v>281</v>
      </c>
      <c r="E278" s="20" t="s">
        <v>672</v>
      </c>
      <c r="F278" s="9" t="s">
        <v>249</v>
      </c>
      <c r="G278" s="16" t="s">
        <v>250</v>
      </c>
      <c r="H278" s="107">
        <f t="shared" si="42"/>
        <v>25609.481</v>
      </c>
      <c r="I278" s="105">
        <f t="shared" si="42"/>
        <v>0</v>
      </c>
      <c r="J278" s="105">
        <f t="shared" si="42"/>
        <v>0</v>
      </c>
    </row>
    <row r="279" spans="1:10" ht="108">
      <c r="A279" s="9"/>
      <c r="B279" s="12"/>
      <c r="C279" s="8" t="s">
        <v>26</v>
      </c>
      <c r="D279" s="8" t="s">
        <v>281</v>
      </c>
      <c r="E279" s="20" t="s">
        <v>672</v>
      </c>
      <c r="F279" s="89">
        <v>813</v>
      </c>
      <c r="G279" s="16" t="s">
        <v>649</v>
      </c>
      <c r="H279" s="107">
        <v>25609.481</v>
      </c>
      <c r="I279" s="124">
        <v>0</v>
      </c>
      <c r="J279" s="124">
        <v>0</v>
      </c>
    </row>
    <row r="280" spans="1:10" ht="48">
      <c r="A280" s="9"/>
      <c r="B280" s="12"/>
      <c r="C280" s="8" t="s">
        <v>26</v>
      </c>
      <c r="D280" s="8" t="s">
        <v>281</v>
      </c>
      <c r="E280" s="186">
        <v>1010240770</v>
      </c>
      <c r="F280" s="144"/>
      <c r="G280" s="146" t="s">
        <v>965</v>
      </c>
      <c r="H280" s="107">
        <f t="shared" ref="H280:J281" si="43">H281</f>
        <v>1927.91</v>
      </c>
      <c r="I280" s="107">
        <f t="shared" si="43"/>
        <v>0</v>
      </c>
      <c r="J280" s="107">
        <f t="shared" si="43"/>
        <v>0</v>
      </c>
    </row>
    <row r="281" spans="1:10" ht="48">
      <c r="A281" s="9"/>
      <c r="B281" s="12"/>
      <c r="C281" s="8" t="s">
        <v>26</v>
      </c>
      <c r="D281" s="8" t="s">
        <v>281</v>
      </c>
      <c r="E281" s="186">
        <v>1010240770</v>
      </c>
      <c r="F281" s="9">
        <v>400</v>
      </c>
      <c r="G281" s="16" t="s">
        <v>404</v>
      </c>
      <c r="H281" s="107">
        <f t="shared" si="43"/>
        <v>1927.91</v>
      </c>
      <c r="I281" s="107">
        <f t="shared" si="43"/>
        <v>0</v>
      </c>
      <c r="J281" s="107">
        <f t="shared" si="43"/>
        <v>0</v>
      </c>
    </row>
    <row r="282" spans="1:10" ht="72">
      <c r="A282" s="9"/>
      <c r="B282" s="12"/>
      <c r="C282" s="8" t="s">
        <v>26</v>
      </c>
      <c r="D282" s="8" t="s">
        <v>281</v>
      </c>
      <c r="E282" s="186">
        <v>1010240770</v>
      </c>
      <c r="F282" s="9">
        <v>414</v>
      </c>
      <c r="G282" s="16" t="s">
        <v>403</v>
      </c>
      <c r="H282" s="107">
        <v>1927.91</v>
      </c>
      <c r="I282" s="124">
        <v>0</v>
      </c>
      <c r="J282" s="124">
        <v>0</v>
      </c>
    </row>
    <row r="283" spans="1:10" ht="48">
      <c r="A283" s="9"/>
      <c r="B283" s="12"/>
      <c r="C283" s="8" t="s">
        <v>26</v>
      </c>
      <c r="D283" s="8" t="s">
        <v>281</v>
      </c>
      <c r="E283" s="20" t="s">
        <v>9</v>
      </c>
      <c r="F283" s="9"/>
      <c r="G283" s="16" t="s">
        <v>10</v>
      </c>
      <c r="H283" s="105">
        <f t="shared" ref="H283:J284" si="44">H284</f>
        <v>468.94</v>
      </c>
      <c r="I283" s="105">
        <f t="shared" si="44"/>
        <v>0</v>
      </c>
      <c r="J283" s="105">
        <f t="shared" si="44"/>
        <v>0</v>
      </c>
    </row>
    <row r="284" spans="1:10" ht="48">
      <c r="A284" s="9"/>
      <c r="B284" s="12"/>
      <c r="C284" s="8" t="s">
        <v>26</v>
      </c>
      <c r="D284" s="8" t="s">
        <v>281</v>
      </c>
      <c r="E284" s="20" t="s">
        <v>9</v>
      </c>
      <c r="F284" s="18" t="s">
        <v>243</v>
      </c>
      <c r="G284" s="134" t="s">
        <v>694</v>
      </c>
      <c r="H284" s="105">
        <f t="shared" si="44"/>
        <v>468.94</v>
      </c>
      <c r="I284" s="105">
        <f t="shared" si="44"/>
        <v>0</v>
      </c>
      <c r="J284" s="105">
        <f t="shared" si="44"/>
        <v>0</v>
      </c>
    </row>
    <row r="285" spans="1:10" ht="24">
      <c r="A285" s="9"/>
      <c r="B285" s="12"/>
      <c r="C285" s="8" t="s">
        <v>26</v>
      </c>
      <c r="D285" s="8" t="s">
        <v>281</v>
      </c>
      <c r="E285" s="20" t="s">
        <v>9</v>
      </c>
      <c r="F285" s="9" t="s">
        <v>245</v>
      </c>
      <c r="G285" s="16" t="s">
        <v>645</v>
      </c>
      <c r="H285" s="105">
        <v>468.94</v>
      </c>
      <c r="I285" s="105">
        <v>0</v>
      </c>
      <c r="J285" s="105">
        <v>0</v>
      </c>
    </row>
    <row r="286" spans="1:10" ht="48">
      <c r="A286" s="9"/>
      <c r="B286" s="12"/>
      <c r="C286" s="8" t="s">
        <v>26</v>
      </c>
      <c r="D286" s="8" t="s">
        <v>281</v>
      </c>
      <c r="E286" s="20" t="s">
        <v>266</v>
      </c>
      <c r="F286" s="9"/>
      <c r="G286" s="16" t="s">
        <v>267</v>
      </c>
      <c r="H286" s="105">
        <f t="shared" ref="H286:J287" si="45">H287</f>
        <v>568</v>
      </c>
      <c r="I286" s="105">
        <f t="shared" si="45"/>
        <v>0</v>
      </c>
      <c r="J286" s="105">
        <f t="shared" si="45"/>
        <v>0</v>
      </c>
    </row>
    <row r="287" spans="1:10" ht="48">
      <c r="A287" s="9"/>
      <c r="B287" s="12"/>
      <c r="C287" s="8" t="s">
        <v>26</v>
      </c>
      <c r="D287" s="8" t="s">
        <v>281</v>
      </c>
      <c r="E287" s="20" t="s">
        <v>266</v>
      </c>
      <c r="F287" s="18" t="s">
        <v>243</v>
      </c>
      <c r="G287" s="134" t="s">
        <v>694</v>
      </c>
      <c r="H287" s="105">
        <f t="shared" si="45"/>
        <v>568</v>
      </c>
      <c r="I287" s="105">
        <f t="shared" si="45"/>
        <v>0</v>
      </c>
      <c r="J287" s="105">
        <f t="shared" si="45"/>
        <v>0</v>
      </c>
    </row>
    <row r="288" spans="1:10" ht="24">
      <c r="A288" s="9"/>
      <c r="B288" s="12"/>
      <c r="C288" s="8" t="s">
        <v>26</v>
      </c>
      <c r="D288" s="8" t="s">
        <v>281</v>
      </c>
      <c r="E288" s="20" t="s">
        <v>266</v>
      </c>
      <c r="F288" s="9" t="s">
        <v>245</v>
      </c>
      <c r="G288" s="16" t="s">
        <v>645</v>
      </c>
      <c r="H288" s="105">
        <v>568</v>
      </c>
      <c r="I288" s="105">
        <v>0</v>
      </c>
      <c r="J288" s="105">
        <v>0</v>
      </c>
    </row>
    <row r="289" spans="1:10" ht="60">
      <c r="A289" s="9"/>
      <c r="B289" s="12"/>
      <c r="C289" s="8" t="s">
        <v>26</v>
      </c>
      <c r="D289" s="8" t="s">
        <v>281</v>
      </c>
      <c r="E289" s="20" t="s">
        <v>593</v>
      </c>
      <c r="F289" s="9"/>
      <c r="G289" s="5" t="s">
        <v>913</v>
      </c>
      <c r="H289" s="105">
        <f>H290</f>
        <v>46471.199999999997</v>
      </c>
      <c r="I289" s="105">
        <f>I290</f>
        <v>0</v>
      </c>
      <c r="J289" s="105">
        <f>J290</f>
        <v>0</v>
      </c>
    </row>
    <row r="290" spans="1:10" ht="48">
      <c r="A290" s="9"/>
      <c r="B290" s="12"/>
      <c r="C290" s="8" t="s">
        <v>26</v>
      </c>
      <c r="D290" s="8" t="s">
        <v>281</v>
      </c>
      <c r="E290" s="20" t="s">
        <v>593</v>
      </c>
      <c r="F290" s="9">
        <v>400</v>
      </c>
      <c r="G290" s="16" t="s">
        <v>404</v>
      </c>
      <c r="H290" s="180">
        <f t="shared" ref="H290:J293" si="46">H291</f>
        <v>46471.199999999997</v>
      </c>
      <c r="I290" s="123">
        <f t="shared" si="46"/>
        <v>0</v>
      </c>
      <c r="J290" s="123">
        <f t="shared" si="46"/>
        <v>0</v>
      </c>
    </row>
    <row r="291" spans="1:10" ht="72">
      <c r="A291" s="9"/>
      <c r="B291" s="12"/>
      <c r="C291" s="8" t="s">
        <v>26</v>
      </c>
      <c r="D291" s="8" t="s">
        <v>281</v>
      </c>
      <c r="E291" s="20" t="s">
        <v>593</v>
      </c>
      <c r="F291" s="9">
        <v>414</v>
      </c>
      <c r="G291" s="16" t="s">
        <v>403</v>
      </c>
      <c r="H291" s="180">
        <v>46471.199999999997</v>
      </c>
      <c r="I291" s="123">
        <v>0</v>
      </c>
      <c r="J291" s="123">
        <v>0</v>
      </c>
    </row>
    <row r="292" spans="1:10" ht="60">
      <c r="A292" s="9"/>
      <c r="B292" s="12"/>
      <c r="C292" s="8" t="s">
        <v>26</v>
      </c>
      <c r="D292" s="8" t="s">
        <v>281</v>
      </c>
      <c r="E292" s="20" t="s">
        <v>450</v>
      </c>
      <c r="F292" s="9"/>
      <c r="G292" s="150" t="s">
        <v>13</v>
      </c>
      <c r="H292" s="180">
        <f t="shared" si="46"/>
        <v>11617.8</v>
      </c>
      <c r="I292" s="123">
        <f t="shared" si="46"/>
        <v>0</v>
      </c>
      <c r="J292" s="123">
        <f t="shared" si="46"/>
        <v>0</v>
      </c>
    </row>
    <row r="293" spans="1:10" ht="48">
      <c r="A293" s="9"/>
      <c r="B293" s="12"/>
      <c r="C293" s="8" t="s">
        <v>26</v>
      </c>
      <c r="D293" s="8" t="s">
        <v>281</v>
      </c>
      <c r="E293" s="20" t="s">
        <v>450</v>
      </c>
      <c r="F293" s="9">
        <v>400</v>
      </c>
      <c r="G293" s="16" t="s">
        <v>404</v>
      </c>
      <c r="H293" s="180">
        <f t="shared" si="46"/>
        <v>11617.8</v>
      </c>
      <c r="I293" s="123">
        <f t="shared" si="46"/>
        <v>0</v>
      </c>
      <c r="J293" s="123">
        <f t="shared" si="46"/>
        <v>0</v>
      </c>
    </row>
    <row r="294" spans="1:10" ht="72">
      <c r="A294" s="9"/>
      <c r="B294" s="12"/>
      <c r="C294" s="8" t="s">
        <v>26</v>
      </c>
      <c r="D294" s="8" t="s">
        <v>281</v>
      </c>
      <c r="E294" s="20" t="s">
        <v>450</v>
      </c>
      <c r="F294" s="9">
        <v>414</v>
      </c>
      <c r="G294" s="16" t="s">
        <v>403</v>
      </c>
      <c r="H294" s="180">
        <v>11617.8</v>
      </c>
      <c r="I294" s="123">
        <v>0</v>
      </c>
      <c r="J294" s="123">
        <v>0</v>
      </c>
    </row>
    <row r="295" spans="1:10" ht="60">
      <c r="A295" s="9"/>
      <c r="B295" s="12"/>
      <c r="C295" s="8" t="s">
        <v>26</v>
      </c>
      <c r="D295" s="8" t="s">
        <v>281</v>
      </c>
      <c r="E295" s="20" t="s">
        <v>817</v>
      </c>
      <c r="F295" s="9"/>
      <c r="G295" s="146" t="s">
        <v>816</v>
      </c>
      <c r="H295" s="180">
        <f t="shared" ref="H295:J296" si="47">H296</f>
        <v>23325.32</v>
      </c>
      <c r="I295" s="123">
        <f t="shared" si="47"/>
        <v>36.084000000000003</v>
      </c>
      <c r="J295" s="123">
        <f t="shared" si="47"/>
        <v>0</v>
      </c>
    </row>
    <row r="296" spans="1:10" ht="48">
      <c r="A296" s="9"/>
      <c r="B296" s="12"/>
      <c r="C296" s="8" t="s">
        <v>26</v>
      </c>
      <c r="D296" s="8" t="s">
        <v>281</v>
      </c>
      <c r="E296" s="20" t="s">
        <v>817</v>
      </c>
      <c r="F296" s="9">
        <v>400</v>
      </c>
      <c r="G296" s="16" t="s">
        <v>404</v>
      </c>
      <c r="H296" s="180">
        <f t="shared" si="47"/>
        <v>23325.32</v>
      </c>
      <c r="I296" s="123">
        <f t="shared" si="47"/>
        <v>36.084000000000003</v>
      </c>
      <c r="J296" s="123">
        <f t="shared" si="47"/>
        <v>0</v>
      </c>
    </row>
    <row r="297" spans="1:10" ht="72">
      <c r="A297" s="9"/>
      <c r="B297" s="12"/>
      <c r="C297" s="8" t="s">
        <v>26</v>
      </c>
      <c r="D297" s="8" t="s">
        <v>281</v>
      </c>
      <c r="E297" s="20" t="s">
        <v>817</v>
      </c>
      <c r="F297" s="9">
        <v>414</v>
      </c>
      <c r="G297" s="16" t="s">
        <v>403</v>
      </c>
      <c r="H297" s="180">
        <v>23325.32</v>
      </c>
      <c r="I297" s="123">
        <v>36.084000000000003</v>
      </c>
      <c r="J297" s="123">
        <v>0</v>
      </c>
    </row>
    <row r="298" spans="1:10">
      <c r="A298" s="9"/>
      <c r="B298" s="12"/>
      <c r="C298" s="12" t="s">
        <v>252</v>
      </c>
      <c r="D298" s="12" t="s">
        <v>235</v>
      </c>
      <c r="E298" s="13"/>
      <c r="F298" s="9"/>
      <c r="G298" s="159" t="s">
        <v>280</v>
      </c>
      <c r="H298" s="116">
        <f>H299+H318+H331+H357</f>
        <v>53523.850999999995</v>
      </c>
      <c r="I298" s="116">
        <f>I299+I318+I331+I357</f>
        <v>48419.525999999998</v>
      </c>
      <c r="J298" s="116">
        <f>J299+J318+J331+J357</f>
        <v>48426.525999999998</v>
      </c>
    </row>
    <row r="299" spans="1:10" ht="24">
      <c r="A299" s="9"/>
      <c r="B299" s="12"/>
      <c r="C299" s="76" t="s">
        <v>252</v>
      </c>
      <c r="D299" s="75" t="s">
        <v>307</v>
      </c>
      <c r="E299" s="75"/>
      <c r="F299" s="76"/>
      <c r="G299" s="95" t="s">
        <v>335</v>
      </c>
      <c r="H299" s="117">
        <f>H300</f>
        <v>40442.381999999998</v>
      </c>
      <c r="I299" s="117">
        <f>I300</f>
        <v>38629.400999999998</v>
      </c>
      <c r="J299" s="117">
        <f>J300</f>
        <v>38629.400999999998</v>
      </c>
    </row>
    <row r="300" spans="1:10" ht="48">
      <c r="A300" s="9"/>
      <c r="B300" s="12"/>
      <c r="C300" s="9" t="s">
        <v>252</v>
      </c>
      <c r="D300" s="8" t="s">
        <v>307</v>
      </c>
      <c r="E300" s="8" t="s">
        <v>133</v>
      </c>
      <c r="F300" s="9"/>
      <c r="G300" s="16" t="s">
        <v>929</v>
      </c>
      <c r="H300" s="105">
        <f t="shared" ref="H300:J301" si="48">H301</f>
        <v>40442.381999999998</v>
      </c>
      <c r="I300" s="105">
        <f t="shared" si="48"/>
        <v>38629.400999999998</v>
      </c>
      <c r="J300" s="105">
        <f t="shared" si="48"/>
        <v>38629.400999999998</v>
      </c>
    </row>
    <row r="301" spans="1:10" ht="48">
      <c r="A301" s="9"/>
      <c r="B301" s="12"/>
      <c r="C301" s="9" t="s">
        <v>252</v>
      </c>
      <c r="D301" s="8" t="s">
        <v>307</v>
      </c>
      <c r="E301" s="8" t="s">
        <v>134</v>
      </c>
      <c r="F301" s="9"/>
      <c r="G301" s="16" t="s">
        <v>331</v>
      </c>
      <c r="H301" s="105">
        <f>H302</f>
        <v>40442.381999999998</v>
      </c>
      <c r="I301" s="105">
        <f t="shared" si="48"/>
        <v>38629.400999999998</v>
      </c>
      <c r="J301" s="105">
        <f t="shared" si="48"/>
        <v>38629.400999999998</v>
      </c>
    </row>
    <row r="302" spans="1:10" ht="48">
      <c r="A302" s="9"/>
      <c r="B302" s="12"/>
      <c r="C302" s="9" t="s">
        <v>252</v>
      </c>
      <c r="D302" s="8" t="s">
        <v>307</v>
      </c>
      <c r="E302" s="8" t="s">
        <v>38</v>
      </c>
      <c r="F302" s="9"/>
      <c r="G302" s="16" t="s">
        <v>332</v>
      </c>
      <c r="H302" s="105">
        <f>H303+H310+H314+H307</f>
        <v>40442.381999999998</v>
      </c>
      <c r="I302" s="105">
        <f>I303+I310+I314</f>
        <v>38629.400999999998</v>
      </c>
      <c r="J302" s="105">
        <f>J303+J310+J314</f>
        <v>38629.400999999998</v>
      </c>
    </row>
    <row r="303" spans="1:10" ht="48">
      <c r="A303" s="9"/>
      <c r="B303" s="12"/>
      <c r="C303" s="9" t="s">
        <v>252</v>
      </c>
      <c r="D303" s="8" t="s">
        <v>307</v>
      </c>
      <c r="E303" s="8" t="s">
        <v>471</v>
      </c>
      <c r="F303" s="9"/>
      <c r="G303" s="16" t="s">
        <v>757</v>
      </c>
      <c r="H303" s="105">
        <f>H304</f>
        <v>29416.742000000002</v>
      </c>
      <c r="I303" s="105">
        <f>I304</f>
        <v>28552.913999999997</v>
      </c>
      <c r="J303" s="105">
        <f>J304</f>
        <v>28552.913999999997</v>
      </c>
    </row>
    <row r="304" spans="1:10" ht="60">
      <c r="A304" s="9"/>
      <c r="B304" s="12"/>
      <c r="C304" s="9" t="s">
        <v>252</v>
      </c>
      <c r="D304" s="8" t="s">
        <v>307</v>
      </c>
      <c r="E304" s="8" t="s">
        <v>471</v>
      </c>
      <c r="F304" s="21" t="s">
        <v>283</v>
      </c>
      <c r="G304" s="134" t="s">
        <v>646</v>
      </c>
      <c r="H304" s="105">
        <f>H305+H306</f>
        <v>29416.742000000002</v>
      </c>
      <c r="I304" s="105">
        <f>I305+I306</f>
        <v>28552.913999999997</v>
      </c>
      <c r="J304" s="105">
        <f>J305+J306</f>
        <v>28552.913999999997</v>
      </c>
    </row>
    <row r="305" spans="1:14" ht="108">
      <c r="A305" s="9"/>
      <c r="B305" s="12"/>
      <c r="C305" s="9" t="s">
        <v>252</v>
      </c>
      <c r="D305" s="8" t="s">
        <v>307</v>
      </c>
      <c r="E305" s="8" t="s">
        <v>471</v>
      </c>
      <c r="F305" s="9" t="s">
        <v>286</v>
      </c>
      <c r="G305" s="16" t="s">
        <v>623</v>
      </c>
      <c r="H305" s="105">
        <v>16704.650000000001</v>
      </c>
      <c r="I305" s="105">
        <v>16142.15</v>
      </c>
      <c r="J305" s="105">
        <v>16142.15</v>
      </c>
    </row>
    <row r="306" spans="1:14" ht="108">
      <c r="A306" s="9"/>
      <c r="B306" s="12"/>
      <c r="C306" s="9" t="s">
        <v>252</v>
      </c>
      <c r="D306" s="8" t="s">
        <v>307</v>
      </c>
      <c r="E306" s="8" t="s">
        <v>471</v>
      </c>
      <c r="F306" s="9" t="s">
        <v>288</v>
      </c>
      <c r="G306" s="16" t="s">
        <v>622</v>
      </c>
      <c r="H306" s="105">
        <v>12712.092000000001</v>
      </c>
      <c r="I306" s="105">
        <v>12410.763999999999</v>
      </c>
      <c r="J306" s="105">
        <v>12410.763999999999</v>
      </c>
    </row>
    <row r="307" spans="1:14" ht="72">
      <c r="A307" s="9"/>
      <c r="B307" s="12"/>
      <c r="C307" s="9" t="s">
        <v>252</v>
      </c>
      <c r="D307" s="8" t="s">
        <v>307</v>
      </c>
      <c r="E307" s="8" t="s">
        <v>51</v>
      </c>
      <c r="F307" s="9"/>
      <c r="G307" s="186" t="s">
        <v>179</v>
      </c>
      <c r="H307" s="118">
        <f t="shared" ref="H307:J308" si="49">H308</f>
        <v>949.15300000000002</v>
      </c>
      <c r="I307" s="105">
        <f t="shared" si="49"/>
        <v>0</v>
      </c>
      <c r="J307" s="105">
        <f t="shared" si="49"/>
        <v>0</v>
      </c>
    </row>
    <row r="308" spans="1:14" ht="60">
      <c r="A308" s="9"/>
      <c r="B308" s="12"/>
      <c r="C308" s="9" t="s">
        <v>252</v>
      </c>
      <c r="D308" s="8" t="s">
        <v>307</v>
      </c>
      <c r="E308" s="8" t="s">
        <v>51</v>
      </c>
      <c r="F308" s="21" t="s">
        <v>283</v>
      </c>
      <c r="G308" s="185" t="s">
        <v>646</v>
      </c>
      <c r="H308" s="105">
        <f t="shared" si="49"/>
        <v>949.15300000000002</v>
      </c>
      <c r="I308" s="105">
        <f t="shared" si="49"/>
        <v>0</v>
      </c>
      <c r="J308" s="105">
        <f t="shared" si="49"/>
        <v>0</v>
      </c>
    </row>
    <row r="309" spans="1:14" ht="24">
      <c r="A309" s="9"/>
      <c r="B309" s="12"/>
      <c r="C309" s="9" t="s">
        <v>252</v>
      </c>
      <c r="D309" s="8" t="s">
        <v>307</v>
      </c>
      <c r="E309" s="8" t="s">
        <v>51</v>
      </c>
      <c r="F309" s="9">
        <v>622</v>
      </c>
      <c r="G309" s="16" t="s">
        <v>343</v>
      </c>
      <c r="H309" s="105">
        <v>949.15300000000002</v>
      </c>
      <c r="I309" s="105">
        <v>0</v>
      </c>
      <c r="J309" s="105">
        <v>0</v>
      </c>
    </row>
    <row r="310" spans="1:14" ht="72">
      <c r="A310" s="9"/>
      <c r="B310" s="12"/>
      <c r="C310" s="9" t="s">
        <v>252</v>
      </c>
      <c r="D310" s="8" t="s">
        <v>307</v>
      </c>
      <c r="E310" s="8" t="s">
        <v>346</v>
      </c>
      <c r="F310" s="9"/>
      <c r="G310" s="16" t="s">
        <v>347</v>
      </c>
      <c r="H310" s="105">
        <f>H311</f>
        <v>9975.7219999999998</v>
      </c>
      <c r="I310" s="105">
        <f>I311</f>
        <v>9975.7219999999998</v>
      </c>
      <c r="J310" s="105">
        <f>J311</f>
        <v>9975.7219999999998</v>
      </c>
      <c r="N310" s="166"/>
    </row>
    <row r="311" spans="1:14" ht="60">
      <c r="A311" s="9"/>
      <c r="B311" s="12"/>
      <c r="C311" s="9" t="s">
        <v>252</v>
      </c>
      <c r="D311" s="8" t="s">
        <v>307</v>
      </c>
      <c r="E311" s="8" t="s">
        <v>346</v>
      </c>
      <c r="F311" s="18" t="s">
        <v>283</v>
      </c>
      <c r="G311" s="134" t="s">
        <v>646</v>
      </c>
      <c r="H311" s="105">
        <f>H312+H313</f>
        <v>9975.7219999999998</v>
      </c>
      <c r="I311" s="105">
        <f>I312+I313</f>
        <v>9975.7219999999998</v>
      </c>
      <c r="J311" s="105">
        <f>J312+J313</f>
        <v>9975.7219999999998</v>
      </c>
    </row>
    <row r="312" spans="1:14" ht="108">
      <c r="A312" s="9"/>
      <c r="B312" s="12"/>
      <c r="C312" s="9" t="s">
        <v>252</v>
      </c>
      <c r="D312" s="8" t="s">
        <v>307</v>
      </c>
      <c r="E312" s="8" t="s">
        <v>346</v>
      </c>
      <c r="F312" s="9" t="s">
        <v>286</v>
      </c>
      <c r="G312" s="16" t="s">
        <v>623</v>
      </c>
      <c r="H312" s="105">
        <v>5117.2709999999997</v>
      </c>
      <c r="I312" s="105">
        <v>5117.2709999999997</v>
      </c>
      <c r="J312" s="105">
        <v>5117.2709999999997</v>
      </c>
    </row>
    <row r="313" spans="1:14" ht="108">
      <c r="A313" s="9"/>
      <c r="B313" s="12"/>
      <c r="C313" s="9" t="s">
        <v>252</v>
      </c>
      <c r="D313" s="8" t="s">
        <v>307</v>
      </c>
      <c r="E313" s="8" t="s">
        <v>346</v>
      </c>
      <c r="F313" s="9" t="s">
        <v>288</v>
      </c>
      <c r="G313" s="16" t="s">
        <v>622</v>
      </c>
      <c r="H313" s="105">
        <v>4858.451</v>
      </c>
      <c r="I313" s="105">
        <v>4858.451</v>
      </c>
      <c r="J313" s="105">
        <v>4858.451</v>
      </c>
    </row>
    <row r="314" spans="1:14" ht="84">
      <c r="A314" s="9"/>
      <c r="B314" s="12"/>
      <c r="C314" s="9" t="s">
        <v>252</v>
      </c>
      <c r="D314" s="8" t="s">
        <v>307</v>
      </c>
      <c r="E314" s="8" t="s">
        <v>349</v>
      </c>
      <c r="F314" s="9"/>
      <c r="G314" s="16" t="s">
        <v>348</v>
      </c>
      <c r="H314" s="105">
        <f>H315</f>
        <v>100.765</v>
      </c>
      <c r="I314" s="105">
        <f>I315</f>
        <v>100.765</v>
      </c>
      <c r="J314" s="105">
        <f>J315</f>
        <v>100.765</v>
      </c>
    </row>
    <row r="315" spans="1:14" ht="60">
      <c r="A315" s="9"/>
      <c r="B315" s="12"/>
      <c r="C315" s="9" t="s">
        <v>252</v>
      </c>
      <c r="D315" s="8" t="s">
        <v>307</v>
      </c>
      <c r="E315" s="8" t="s">
        <v>349</v>
      </c>
      <c r="F315" s="18" t="s">
        <v>283</v>
      </c>
      <c r="G315" s="134" t="s">
        <v>646</v>
      </c>
      <c r="H315" s="105">
        <f>H316+H317</f>
        <v>100.765</v>
      </c>
      <c r="I315" s="105">
        <f>I316+I317</f>
        <v>100.765</v>
      </c>
      <c r="J315" s="105">
        <f>J316+J317</f>
        <v>100.765</v>
      </c>
    </row>
    <row r="316" spans="1:14" ht="108">
      <c r="A316" s="9"/>
      <c r="B316" s="12"/>
      <c r="C316" s="9" t="s">
        <v>252</v>
      </c>
      <c r="D316" s="8" t="s">
        <v>307</v>
      </c>
      <c r="E316" s="8" t="s">
        <v>349</v>
      </c>
      <c r="F316" s="9" t="s">
        <v>286</v>
      </c>
      <c r="G316" s="16" t="s">
        <v>623</v>
      </c>
      <c r="H316" s="105">
        <v>51.69</v>
      </c>
      <c r="I316" s="105">
        <v>51.69</v>
      </c>
      <c r="J316" s="105">
        <v>51.69</v>
      </c>
    </row>
    <row r="317" spans="1:14" ht="72">
      <c r="A317" s="9"/>
      <c r="B317" s="12"/>
      <c r="C317" s="9" t="s">
        <v>252</v>
      </c>
      <c r="D317" s="8" t="s">
        <v>307</v>
      </c>
      <c r="E317" s="8" t="s">
        <v>349</v>
      </c>
      <c r="F317" s="9" t="s">
        <v>288</v>
      </c>
      <c r="G317" s="16" t="s">
        <v>289</v>
      </c>
      <c r="H317" s="105">
        <v>49.075000000000003</v>
      </c>
      <c r="I317" s="105">
        <v>49.075000000000003</v>
      </c>
      <c r="J317" s="105">
        <v>49.075000000000003</v>
      </c>
    </row>
    <row r="318" spans="1:14" ht="48">
      <c r="A318" s="9"/>
      <c r="B318" s="12"/>
      <c r="C318" s="12" t="s">
        <v>252</v>
      </c>
      <c r="D318" s="76" t="s">
        <v>26</v>
      </c>
      <c r="E318" s="75"/>
      <c r="F318" s="76"/>
      <c r="G318" s="95" t="s">
        <v>345</v>
      </c>
      <c r="H318" s="117">
        <f>H320+H326</f>
        <v>306.89600000000002</v>
      </c>
      <c r="I318" s="117">
        <f>I320+I326</f>
        <v>306.89600000000002</v>
      </c>
      <c r="J318" s="117">
        <f>J320+J326</f>
        <v>306.89600000000002</v>
      </c>
    </row>
    <row r="319" spans="1:14" ht="48">
      <c r="A319" s="9"/>
      <c r="B319" s="12"/>
      <c r="C319" s="9" t="s">
        <v>252</v>
      </c>
      <c r="D319" s="9" t="s">
        <v>26</v>
      </c>
      <c r="E319" s="8" t="s">
        <v>133</v>
      </c>
      <c r="F319" s="9"/>
      <c r="G319" s="16" t="s">
        <v>929</v>
      </c>
      <c r="H319" s="105">
        <f>H320</f>
        <v>137.71600000000001</v>
      </c>
      <c r="I319" s="105">
        <f>I320</f>
        <v>137.71600000000001</v>
      </c>
      <c r="J319" s="105">
        <f>J320</f>
        <v>137.71600000000001</v>
      </c>
    </row>
    <row r="320" spans="1:14" ht="48">
      <c r="A320" s="9"/>
      <c r="B320" s="12"/>
      <c r="C320" s="9" t="s">
        <v>252</v>
      </c>
      <c r="D320" s="9" t="s">
        <v>26</v>
      </c>
      <c r="E320" s="8" t="s">
        <v>134</v>
      </c>
      <c r="F320" s="9"/>
      <c r="G320" s="16" t="s">
        <v>331</v>
      </c>
      <c r="H320" s="105">
        <f>H322</f>
        <v>137.71600000000001</v>
      </c>
      <c r="I320" s="105">
        <f>I322</f>
        <v>137.71600000000001</v>
      </c>
      <c r="J320" s="105">
        <f>J322</f>
        <v>137.71600000000001</v>
      </c>
    </row>
    <row r="321" spans="1:10" ht="48">
      <c r="A321" s="9"/>
      <c r="B321" s="12"/>
      <c r="C321" s="9" t="s">
        <v>252</v>
      </c>
      <c r="D321" s="9" t="s">
        <v>26</v>
      </c>
      <c r="E321" s="8" t="s">
        <v>38</v>
      </c>
      <c r="F321" s="9"/>
      <c r="G321" s="16" t="s">
        <v>302</v>
      </c>
      <c r="H321" s="105">
        <f t="shared" ref="H321:J322" si="50">H322</f>
        <v>137.71600000000001</v>
      </c>
      <c r="I321" s="105">
        <f t="shared" si="50"/>
        <v>137.71600000000001</v>
      </c>
      <c r="J321" s="105">
        <f t="shared" si="50"/>
        <v>137.71600000000001</v>
      </c>
    </row>
    <row r="322" spans="1:10" ht="36">
      <c r="A322" s="9"/>
      <c r="B322" s="12"/>
      <c r="C322" s="9" t="s">
        <v>252</v>
      </c>
      <c r="D322" s="9" t="s">
        <v>26</v>
      </c>
      <c r="E322" s="8" t="s">
        <v>472</v>
      </c>
      <c r="F322" s="19"/>
      <c r="G322" s="16" t="s">
        <v>345</v>
      </c>
      <c r="H322" s="105">
        <f t="shared" si="50"/>
        <v>137.71600000000001</v>
      </c>
      <c r="I322" s="105">
        <f t="shared" si="50"/>
        <v>137.71600000000001</v>
      </c>
      <c r="J322" s="105">
        <f t="shared" si="50"/>
        <v>137.71600000000001</v>
      </c>
    </row>
    <row r="323" spans="1:10" ht="60">
      <c r="A323" s="9"/>
      <c r="B323" s="12"/>
      <c r="C323" s="9" t="s">
        <v>252</v>
      </c>
      <c r="D323" s="9" t="s">
        <v>26</v>
      </c>
      <c r="E323" s="8" t="s">
        <v>472</v>
      </c>
      <c r="F323" s="21" t="s">
        <v>283</v>
      </c>
      <c r="G323" s="134" t="s">
        <v>646</v>
      </c>
      <c r="H323" s="105">
        <f>H324+H325</f>
        <v>137.71600000000001</v>
      </c>
      <c r="I323" s="105">
        <f>I324+I325</f>
        <v>137.71600000000001</v>
      </c>
      <c r="J323" s="105">
        <f>J324+J325</f>
        <v>137.71600000000001</v>
      </c>
    </row>
    <row r="324" spans="1:10" ht="108">
      <c r="A324" s="9"/>
      <c r="B324" s="12"/>
      <c r="C324" s="9" t="s">
        <v>252</v>
      </c>
      <c r="D324" s="9" t="s">
        <v>26</v>
      </c>
      <c r="E324" s="8" t="s">
        <v>472</v>
      </c>
      <c r="F324" s="9" t="s">
        <v>286</v>
      </c>
      <c r="G324" s="16" t="s">
        <v>623</v>
      </c>
      <c r="H324" s="105">
        <v>90.975999999999999</v>
      </c>
      <c r="I324" s="105">
        <v>90.975999999999999</v>
      </c>
      <c r="J324" s="105">
        <v>90.975999999999999</v>
      </c>
    </row>
    <row r="325" spans="1:10" ht="108">
      <c r="A325" s="9"/>
      <c r="B325" s="12"/>
      <c r="C325" s="9" t="s">
        <v>252</v>
      </c>
      <c r="D325" s="9" t="s">
        <v>26</v>
      </c>
      <c r="E325" s="8" t="s">
        <v>472</v>
      </c>
      <c r="F325" s="9" t="s">
        <v>288</v>
      </c>
      <c r="G325" s="16" t="s">
        <v>622</v>
      </c>
      <c r="H325" s="105">
        <v>46.74</v>
      </c>
      <c r="I325" s="105">
        <v>46.74</v>
      </c>
      <c r="J325" s="105">
        <v>46.74</v>
      </c>
    </row>
    <row r="326" spans="1:10" ht="24">
      <c r="A326" s="9"/>
      <c r="B326" s="12"/>
      <c r="C326" s="9" t="s">
        <v>252</v>
      </c>
      <c r="D326" s="9" t="s">
        <v>26</v>
      </c>
      <c r="E326" s="8" t="s">
        <v>130</v>
      </c>
      <c r="F326" s="8"/>
      <c r="G326" s="16" t="s">
        <v>67</v>
      </c>
      <c r="H326" s="105">
        <f t="shared" ref="H326:J329" si="51">H327</f>
        <v>169.18</v>
      </c>
      <c r="I326" s="105">
        <f t="shared" si="51"/>
        <v>169.18</v>
      </c>
      <c r="J326" s="105">
        <f t="shared" si="51"/>
        <v>169.18</v>
      </c>
    </row>
    <row r="327" spans="1:10" ht="60">
      <c r="A327" s="9"/>
      <c r="B327" s="12"/>
      <c r="C327" s="9" t="s">
        <v>252</v>
      </c>
      <c r="D327" s="9" t="s">
        <v>26</v>
      </c>
      <c r="E327" s="8" t="s">
        <v>387</v>
      </c>
      <c r="F327" s="8"/>
      <c r="G327" s="16" t="s">
        <v>388</v>
      </c>
      <c r="H327" s="105">
        <f t="shared" si="51"/>
        <v>169.18</v>
      </c>
      <c r="I327" s="105">
        <f t="shared" si="51"/>
        <v>169.18</v>
      </c>
      <c r="J327" s="105">
        <f t="shared" si="51"/>
        <v>169.18</v>
      </c>
    </row>
    <row r="328" spans="1:10" ht="36">
      <c r="A328" s="9"/>
      <c r="B328" s="12"/>
      <c r="C328" s="9" t="s">
        <v>252</v>
      </c>
      <c r="D328" s="9" t="s">
        <v>26</v>
      </c>
      <c r="E328" s="106" t="s">
        <v>822</v>
      </c>
      <c r="F328" s="89"/>
      <c r="G328" s="16" t="s">
        <v>345</v>
      </c>
      <c r="H328" s="105">
        <f t="shared" si="51"/>
        <v>169.18</v>
      </c>
      <c r="I328" s="105">
        <f t="shared" si="51"/>
        <v>169.18</v>
      </c>
      <c r="J328" s="105">
        <f t="shared" si="51"/>
        <v>169.18</v>
      </c>
    </row>
    <row r="329" spans="1:10" ht="48">
      <c r="A329" s="9"/>
      <c r="B329" s="12"/>
      <c r="C329" s="9" t="s">
        <v>252</v>
      </c>
      <c r="D329" s="9" t="s">
        <v>26</v>
      </c>
      <c r="E329" s="106" t="s">
        <v>822</v>
      </c>
      <c r="F329" s="18" t="s">
        <v>243</v>
      </c>
      <c r="G329" s="134" t="s">
        <v>694</v>
      </c>
      <c r="H329" s="105">
        <f t="shared" si="51"/>
        <v>169.18</v>
      </c>
      <c r="I329" s="105">
        <f t="shared" si="51"/>
        <v>169.18</v>
      </c>
      <c r="J329" s="105">
        <f t="shared" si="51"/>
        <v>169.18</v>
      </c>
    </row>
    <row r="330" spans="1:10" ht="24">
      <c r="A330" s="9"/>
      <c r="B330" s="12"/>
      <c r="C330" s="9" t="s">
        <v>252</v>
      </c>
      <c r="D330" s="9" t="s">
        <v>26</v>
      </c>
      <c r="E330" s="106" t="s">
        <v>822</v>
      </c>
      <c r="F330" s="9" t="s">
        <v>245</v>
      </c>
      <c r="G330" s="16" t="s">
        <v>645</v>
      </c>
      <c r="H330" s="105">
        <v>169.18</v>
      </c>
      <c r="I330" s="105">
        <v>169.18</v>
      </c>
      <c r="J330" s="105">
        <v>169.18</v>
      </c>
    </row>
    <row r="331" spans="1:10">
      <c r="A331" s="9"/>
      <c r="B331" s="12"/>
      <c r="C331" s="76" t="s">
        <v>252</v>
      </c>
      <c r="D331" s="76" t="s">
        <v>252</v>
      </c>
      <c r="E331" s="75"/>
      <c r="F331" s="76"/>
      <c r="G331" s="95" t="s">
        <v>296</v>
      </c>
      <c r="H331" s="117">
        <f>H332+H351</f>
        <v>5332.9090000000006</v>
      </c>
      <c r="I331" s="117">
        <f>I332+I351</f>
        <v>5378.2640000000001</v>
      </c>
      <c r="J331" s="117">
        <f>J332+J351</f>
        <v>5378.2640000000001</v>
      </c>
    </row>
    <row r="332" spans="1:10" ht="24">
      <c r="A332" s="9"/>
      <c r="B332" s="12"/>
      <c r="C332" s="8" t="s">
        <v>252</v>
      </c>
      <c r="D332" s="8" t="s">
        <v>252</v>
      </c>
      <c r="E332" s="8" t="s">
        <v>398</v>
      </c>
      <c r="F332" s="8"/>
      <c r="G332" s="16" t="s">
        <v>713</v>
      </c>
      <c r="H332" s="105">
        <f t="shared" ref="H332:J333" si="52">H333</f>
        <v>5325.8310000000001</v>
      </c>
      <c r="I332" s="105">
        <f t="shared" si="52"/>
        <v>5371.1859999999997</v>
      </c>
      <c r="J332" s="105">
        <f t="shared" si="52"/>
        <v>5371.1859999999997</v>
      </c>
    </row>
    <row r="333" spans="1:10" ht="48">
      <c r="A333" s="9"/>
      <c r="B333" s="12"/>
      <c r="C333" s="8" t="s">
        <v>252</v>
      </c>
      <c r="D333" s="8" t="s">
        <v>252</v>
      </c>
      <c r="E333" s="8" t="s">
        <v>526</v>
      </c>
      <c r="F333" s="8"/>
      <c r="G333" s="16" t="s">
        <v>714</v>
      </c>
      <c r="H333" s="105">
        <f t="shared" si="52"/>
        <v>5325.8310000000001</v>
      </c>
      <c r="I333" s="105">
        <f t="shared" si="52"/>
        <v>5371.1859999999997</v>
      </c>
      <c r="J333" s="105">
        <f t="shared" si="52"/>
        <v>5371.1859999999997</v>
      </c>
    </row>
    <row r="334" spans="1:10" ht="132">
      <c r="A334" s="9"/>
      <c r="B334" s="12"/>
      <c r="C334" s="8" t="s">
        <v>252</v>
      </c>
      <c r="D334" s="8" t="s">
        <v>252</v>
      </c>
      <c r="E334" s="8" t="s">
        <v>527</v>
      </c>
      <c r="F334" s="8"/>
      <c r="G334" s="16" t="s">
        <v>774</v>
      </c>
      <c r="H334" s="105">
        <f>H335+H342+H338</f>
        <v>5325.8310000000001</v>
      </c>
      <c r="I334" s="105">
        <f>I335+I342+I338</f>
        <v>5371.1859999999997</v>
      </c>
      <c r="J334" s="105">
        <f>J335+J342+J338</f>
        <v>5371.1859999999997</v>
      </c>
    </row>
    <row r="335" spans="1:10" ht="48">
      <c r="A335" s="9"/>
      <c r="B335" s="12"/>
      <c r="C335" s="8" t="s">
        <v>252</v>
      </c>
      <c r="D335" s="8" t="s">
        <v>252</v>
      </c>
      <c r="E335" s="8" t="s">
        <v>481</v>
      </c>
      <c r="F335" s="8"/>
      <c r="G335" s="16" t="s">
        <v>715</v>
      </c>
      <c r="H335" s="105">
        <f t="shared" ref="H335:J336" si="53">H336</f>
        <v>632.12199999999996</v>
      </c>
      <c r="I335" s="105">
        <f t="shared" si="53"/>
        <v>677.47699999999998</v>
      </c>
      <c r="J335" s="105">
        <f t="shared" si="53"/>
        <v>677.47699999999998</v>
      </c>
    </row>
    <row r="336" spans="1:10" ht="48">
      <c r="A336" s="9"/>
      <c r="B336" s="12"/>
      <c r="C336" s="8" t="s">
        <v>252</v>
      </c>
      <c r="D336" s="8" t="s">
        <v>252</v>
      </c>
      <c r="E336" s="8" t="s">
        <v>481</v>
      </c>
      <c r="F336" s="18" t="s">
        <v>243</v>
      </c>
      <c r="G336" s="134" t="s">
        <v>694</v>
      </c>
      <c r="H336" s="105">
        <f t="shared" si="53"/>
        <v>632.12199999999996</v>
      </c>
      <c r="I336" s="105">
        <f t="shared" si="53"/>
        <v>677.47699999999998</v>
      </c>
      <c r="J336" s="105">
        <f t="shared" si="53"/>
        <v>677.47699999999998</v>
      </c>
    </row>
    <row r="337" spans="1:10" ht="24">
      <c r="A337" s="9"/>
      <c r="B337" s="12"/>
      <c r="C337" s="8" t="s">
        <v>252</v>
      </c>
      <c r="D337" s="8" t="s">
        <v>252</v>
      </c>
      <c r="E337" s="8" t="s">
        <v>481</v>
      </c>
      <c r="F337" s="9" t="s">
        <v>245</v>
      </c>
      <c r="G337" s="16" t="s">
        <v>645</v>
      </c>
      <c r="H337" s="105">
        <v>632.12199999999996</v>
      </c>
      <c r="I337" s="105">
        <v>677.47699999999998</v>
      </c>
      <c r="J337" s="105">
        <v>677.47699999999998</v>
      </c>
    </row>
    <row r="338" spans="1:10" ht="48">
      <c r="A338" s="9"/>
      <c r="B338" s="12"/>
      <c r="C338" s="8" t="s">
        <v>252</v>
      </c>
      <c r="D338" s="8" t="s">
        <v>252</v>
      </c>
      <c r="E338" s="8" t="s">
        <v>482</v>
      </c>
      <c r="F338" s="8"/>
      <c r="G338" s="16" t="s">
        <v>758</v>
      </c>
      <c r="H338" s="105">
        <f>H339</f>
        <v>555.17000000000007</v>
      </c>
      <c r="I338" s="105">
        <f>I339</f>
        <v>555.17000000000007</v>
      </c>
      <c r="J338" s="105">
        <f>J339</f>
        <v>555.17000000000007</v>
      </c>
    </row>
    <row r="339" spans="1:10" ht="120">
      <c r="A339" s="9"/>
      <c r="B339" s="12"/>
      <c r="C339" s="8" t="s">
        <v>252</v>
      </c>
      <c r="D339" s="8" t="s">
        <v>252</v>
      </c>
      <c r="E339" s="8" t="s">
        <v>482</v>
      </c>
      <c r="F339" s="18" t="s">
        <v>545</v>
      </c>
      <c r="G339" s="134" t="s">
        <v>546</v>
      </c>
      <c r="H339" s="105">
        <f>H340+H341</f>
        <v>555.17000000000007</v>
      </c>
      <c r="I339" s="105">
        <f>I340+I341</f>
        <v>555.17000000000007</v>
      </c>
      <c r="J339" s="105">
        <f>J340+J341</f>
        <v>555.17000000000007</v>
      </c>
    </row>
    <row r="340" spans="1:10" ht="24">
      <c r="A340" s="9"/>
      <c r="B340" s="12"/>
      <c r="C340" s="8" t="s">
        <v>252</v>
      </c>
      <c r="D340" s="8" t="s">
        <v>252</v>
      </c>
      <c r="E340" s="8" t="s">
        <v>482</v>
      </c>
      <c r="F340" s="19" t="s">
        <v>552</v>
      </c>
      <c r="G340" s="138" t="s">
        <v>653</v>
      </c>
      <c r="H340" s="105">
        <v>426.39800000000002</v>
      </c>
      <c r="I340" s="105">
        <v>426.39800000000002</v>
      </c>
      <c r="J340" s="105">
        <v>426.39800000000002</v>
      </c>
    </row>
    <row r="341" spans="1:10" ht="60">
      <c r="A341" s="9"/>
      <c r="B341" s="12"/>
      <c r="C341" s="8" t="s">
        <v>252</v>
      </c>
      <c r="D341" s="8" t="s">
        <v>252</v>
      </c>
      <c r="E341" s="8" t="s">
        <v>482</v>
      </c>
      <c r="F341" s="19">
        <v>119</v>
      </c>
      <c r="G341" s="138" t="s">
        <v>668</v>
      </c>
      <c r="H341" s="105">
        <v>128.77199999999999</v>
      </c>
      <c r="I341" s="105">
        <v>128.77199999999999</v>
      </c>
      <c r="J341" s="105">
        <v>128.77199999999999</v>
      </c>
    </row>
    <row r="342" spans="1:10" ht="36">
      <c r="A342" s="9"/>
      <c r="B342" s="12"/>
      <c r="C342" s="8" t="s">
        <v>252</v>
      </c>
      <c r="D342" s="8" t="s">
        <v>252</v>
      </c>
      <c r="E342" s="8" t="s">
        <v>483</v>
      </c>
      <c r="F342" s="8"/>
      <c r="G342" s="149" t="s">
        <v>735</v>
      </c>
      <c r="H342" s="105">
        <f>H343+H346+H349</f>
        <v>4138.5389999999998</v>
      </c>
      <c r="I342" s="105">
        <f>I343+I346+I349</f>
        <v>4138.5389999999998</v>
      </c>
      <c r="J342" s="105">
        <f>J343+J346+J349</f>
        <v>4138.5389999999998</v>
      </c>
    </row>
    <row r="343" spans="1:10" ht="120">
      <c r="A343" s="9"/>
      <c r="B343" s="12"/>
      <c r="C343" s="8" t="s">
        <v>252</v>
      </c>
      <c r="D343" s="8" t="s">
        <v>252</v>
      </c>
      <c r="E343" s="8" t="s">
        <v>483</v>
      </c>
      <c r="F343" s="18" t="s">
        <v>545</v>
      </c>
      <c r="G343" s="134" t="s">
        <v>546</v>
      </c>
      <c r="H343" s="105">
        <f>H344+H345</f>
        <v>3606.6469999999999</v>
      </c>
      <c r="I343" s="105">
        <f>I344+I345</f>
        <v>3606.6469999999999</v>
      </c>
      <c r="J343" s="105">
        <f>J344+J345</f>
        <v>3606.6469999999999</v>
      </c>
    </row>
    <row r="344" spans="1:10" ht="24">
      <c r="A344" s="9"/>
      <c r="B344" s="12"/>
      <c r="C344" s="8" t="s">
        <v>252</v>
      </c>
      <c r="D344" s="8" t="s">
        <v>252</v>
      </c>
      <c r="E344" s="8" t="s">
        <v>483</v>
      </c>
      <c r="F344" s="19" t="s">
        <v>552</v>
      </c>
      <c r="G344" s="138" t="s">
        <v>653</v>
      </c>
      <c r="H344" s="105">
        <v>2770.0819999999999</v>
      </c>
      <c r="I344" s="105">
        <v>2770.0819999999999</v>
      </c>
      <c r="J344" s="105">
        <v>2770.0819999999999</v>
      </c>
    </row>
    <row r="345" spans="1:10" ht="60">
      <c r="A345" s="9"/>
      <c r="B345" s="12"/>
      <c r="C345" s="8" t="s">
        <v>252</v>
      </c>
      <c r="D345" s="8" t="s">
        <v>252</v>
      </c>
      <c r="E345" s="8" t="s">
        <v>483</v>
      </c>
      <c r="F345" s="19">
        <v>119</v>
      </c>
      <c r="G345" s="138" t="s">
        <v>668</v>
      </c>
      <c r="H345" s="105">
        <v>836.56500000000005</v>
      </c>
      <c r="I345" s="105">
        <v>836.56500000000005</v>
      </c>
      <c r="J345" s="105">
        <v>836.56500000000005</v>
      </c>
    </row>
    <row r="346" spans="1:10" ht="48">
      <c r="A346" s="9"/>
      <c r="B346" s="12"/>
      <c r="C346" s="8" t="s">
        <v>252</v>
      </c>
      <c r="D346" s="8" t="s">
        <v>252</v>
      </c>
      <c r="E346" s="8" t="s">
        <v>483</v>
      </c>
      <c r="F346" s="18" t="s">
        <v>243</v>
      </c>
      <c r="G346" s="134" t="s">
        <v>694</v>
      </c>
      <c r="H346" s="105">
        <f>H347+H348</f>
        <v>520.88800000000003</v>
      </c>
      <c r="I346" s="105">
        <f>I347+I348</f>
        <v>520.88800000000003</v>
      </c>
      <c r="J346" s="105">
        <f>J347+J348</f>
        <v>520.88800000000003</v>
      </c>
    </row>
    <row r="347" spans="1:10" ht="24">
      <c r="A347" s="9"/>
      <c r="B347" s="12"/>
      <c r="C347" s="8" t="s">
        <v>252</v>
      </c>
      <c r="D347" s="8" t="s">
        <v>252</v>
      </c>
      <c r="E347" s="8" t="s">
        <v>483</v>
      </c>
      <c r="F347" s="9" t="s">
        <v>245</v>
      </c>
      <c r="G347" s="16" t="s">
        <v>645</v>
      </c>
      <c r="H347" s="105">
        <v>368.10700000000003</v>
      </c>
      <c r="I347" s="105">
        <v>412.38600000000002</v>
      </c>
      <c r="J347" s="105">
        <v>412.38600000000002</v>
      </c>
    </row>
    <row r="348" spans="1:10" ht="24">
      <c r="A348" s="9"/>
      <c r="B348" s="12"/>
      <c r="C348" s="8" t="s">
        <v>252</v>
      </c>
      <c r="D348" s="8" t="s">
        <v>252</v>
      </c>
      <c r="E348" s="8" t="s">
        <v>483</v>
      </c>
      <c r="F348" s="9">
        <v>247</v>
      </c>
      <c r="G348" s="16" t="s">
        <v>755</v>
      </c>
      <c r="H348" s="105">
        <v>152.78100000000001</v>
      </c>
      <c r="I348" s="105">
        <v>108.502</v>
      </c>
      <c r="J348" s="105">
        <v>108.502</v>
      </c>
    </row>
    <row r="349" spans="1:10" ht="24">
      <c r="A349" s="9"/>
      <c r="B349" s="12"/>
      <c r="C349" s="8" t="s">
        <v>252</v>
      </c>
      <c r="D349" s="8" t="s">
        <v>252</v>
      </c>
      <c r="E349" s="8" t="s">
        <v>483</v>
      </c>
      <c r="F349" s="9" t="s">
        <v>249</v>
      </c>
      <c r="G349" s="16" t="s">
        <v>250</v>
      </c>
      <c r="H349" s="105">
        <f>H350</f>
        <v>11.004</v>
      </c>
      <c r="I349" s="105">
        <f>I350</f>
        <v>11.004</v>
      </c>
      <c r="J349" s="105">
        <f>J350</f>
        <v>11.004</v>
      </c>
    </row>
    <row r="350" spans="1:10" ht="36">
      <c r="A350" s="9"/>
      <c r="B350" s="12"/>
      <c r="C350" s="8" t="s">
        <v>252</v>
      </c>
      <c r="D350" s="8" t="s">
        <v>252</v>
      </c>
      <c r="E350" s="8" t="s">
        <v>483</v>
      </c>
      <c r="F350" s="9">
        <v>851</v>
      </c>
      <c r="G350" s="16" t="s">
        <v>581</v>
      </c>
      <c r="H350" s="105">
        <v>11.004</v>
      </c>
      <c r="I350" s="105">
        <v>11.004</v>
      </c>
      <c r="J350" s="105">
        <v>11.004</v>
      </c>
    </row>
    <row r="351" spans="1:10" ht="72">
      <c r="A351" s="9"/>
      <c r="B351" s="12"/>
      <c r="C351" s="8" t="s">
        <v>252</v>
      </c>
      <c r="D351" s="8" t="s">
        <v>252</v>
      </c>
      <c r="E351" s="8" t="s">
        <v>386</v>
      </c>
      <c r="F351" s="9"/>
      <c r="G351" s="16" t="s">
        <v>702</v>
      </c>
      <c r="H351" s="105">
        <f>H352</f>
        <v>7.0780000000000003</v>
      </c>
      <c r="I351" s="105">
        <f t="shared" ref="I351:J355" si="54">I352</f>
        <v>7.0780000000000003</v>
      </c>
      <c r="J351" s="105">
        <f t="shared" si="54"/>
        <v>7.0780000000000003</v>
      </c>
    </row>
    <row r="352" spans="1:10" ht="60">
      <c r="A352" s="9"/>
      <c r="B352" s="12"/>
      <c r="C352" s="8" t="s">
        <v>252</v>
      </c>
      <c r="D352" s="8" t="s">
        <v>252</v>
      </c>
      <c r="E352" s="8" t="s">
        <v>392</v>
      </c>
      <c r="F352" s="76"/>
      <c r="G352" s="16" t="s">
        <v>781</v>
      </c>
      <c r="H352" s="105">
        <f>H353</f>
        <v>7.0780000000000003</v>
      </c>
      <c r="I352" s="105">
        <f t="shared" si="54"/>
        <v>7.0780000000000003</v>
      </c>
      <c r="J352" s="105">
        <f t="shared" si="54"/>
        <v>7.0780000000000003</v>
      </c>
    </row>
    <row r="353" spans="1:10" ht="72">
      <c r="A353" s="9"/>
      <c r="B353" s="12"/>
      <c r="C353" s="8" t="s">
        <v>252</v>
      </c>
      <c r="D353" s="8" t="s">
        <v>252</v>
      </c>
      <c r="E353" s="8" t="s">
        <v>393</v>
      </c>
      <c r="F353" s="76"/>
      <c r="G353" s="16" t="s">
        <v>775</v>
      </c>
      <c r="H353" s="105">
        <f>H354</f>
        <v>7.0780000000000003</v>
      </c>
      <c r="I353" s="105">
        <f t="shared" si="54"/>
        <v>7.0780000000000003</v>
      </c>
      <c r="J353" s="105">
        <f t="shared" si="54"/>
        <v>7.0780000000000003</v>
      </c>
    </row>
    <row r="354" spans="1:10" ht="60">
      <c r="A354" s="9"/>
      <c r="B354" s="12"/>
      <c r="C354" s="8" t="s">
        <v>252</v>
      </c>
      <c r="D354" s="8" t="s">
        <v>252</v>
      </c>
      <c r="E354" s="8" t="s">
        <v>465</v>
      </c>
      <c r="F354" s="76"/>
      <c r="G354" s="16" t="s">
        <v>712</v>
      </c>
      <c r="H354" s="105">
        <f>H355</f>
        <v>7.0780000000000003</v>
      </c>
      <c r="I354" s="105">
        <f t="shared" si="54"/>
        <v>7.0780000000000003</v>
      </c>
      <c r="J354" s="105">
        <f t="shared" si="54"/>
        <v>7.0780000000000003</v>
      </c>
    </row>
    <row r="355" spans="1:10" ht="48">
      <c r="A355" s="9"/>
      <c r="B355" s="12"/>
      <c r="C355" s="8" t="s">
        <v>252</v>
      </c>
      <c r="D355" s="8" t="s">
        <v>252</v>
      </c>
      <c r="E355" s="8" t="s">
        <v>465</v>
      </c>
      <c r="F355" s="18" t="s">
        <v>243</v>
      </c>
      <c r="G355" s="149" t="s">
        <v>694</v>
      </c>
      <c r="H355" s="124">
        <f>H356</f>
        <v>7.0780000000000003</v>
      </c>
      <c r="I355" s="124">
        <f t="shared" si="54"/>
        <v>7.0780000000000003</v>
      </c>
      <c r="J355" s="124">
        <f t="shared" si="54"/>
        <v>7.0780000000000003</v>
      </c>
    </row>
    <row r="356" spans="1:10" ht="24">
      <c r="A356" s="9"/>
      <c r="B356" s="12"/>
      <c r="C356" s="8" t="s">
        <v>252</v>
      </c>
      <c r="D356" s="8" t="s">
        <v>252</v>
      </c>
      <c r="E356" s="8" t="s">
        <v>465</v>
      </c>
      <c r="F356" s="9" t="s">
        <v>245</v>
      </c>
      <c r="G356" s="144" t="s">
        <v>645</v>
      </c>
      <c r="H356" s="124">
        <v>7.0780000000000003</v>
      </c>
      <c r="I356" s="124">
        <v>7.0780000000000003</v>
      </c>
      <c r="J356" s="124">
        <v>7.0780000000000003</v>
      </c>
    </row>
    <row r="357" spans="1:10" ht="24">
      <c r="A357" s="9"/>
      <c r="B357" s="12"/>
      <c r="C357" s="76" t="s">
        <v>252</v>
      </c>
      <c r="D357" s="76" t="s">
        <v>251</v>
      </c>
      <c r="E357" s="75"/>
      <c r="F357" s="76"/>
      <c r="G357" s="95" t="s">
        <v>540</v>
      </c>
      <c r="H357" s="128">
        <f>H358</f>
        <v>7441.6640000000007</v>
      </c>
      <c r="I357" s="128">
        <f>I358</f>
        <v>4104.9650000000001</v>
      </c>
      <c r="J357" s="128">
        <f>J358</f>
        <v>4111.9650000000001</v>
      </c>
    </row>
    <row r="358" spans="1:10" ht="24">
      <c r="A358" s="9"/>
      <c r="B358" s="12"/>
      <c r="C358" s="9" t="s">
        <v>252</v>
      </c>
      <c r="D358" s="9" t="s">
        <v>251</v>
      </c>
      <c r="E358" s="8" t="s">
        <v>130</v>
      </c>
      <c r="F358" s="8"/>
      <c r="G358" s="16" t="s">
        <v>67</v>
      </c>
      <c r="H358" s="124">
        <f>H359+H366</f>
        <v>7441.6640000000007</v>
      </c>
      <c r="I358" s="124">
        <f>I367+I359</f>
        <v>4104.9650000000001</v>
      </c>
      <c r="J358" s="124">
        <f>J367+J359</f>
        <v>4111.9650000000001</v>
      </c>
    </row>
    <row r="359" spans="1:10" ht="60">
      <c r="A359" s="9"/>
      <c r="B359" s="12"/>
      <c r="C359" s="9" t="s">
        <v>252</v>
      </c>
      <c r="D359" s="9" t="s">
        <v>251</v>
      </c>
      <c r="E359" s="8" t="s">
        <v>387</v>
      </c>
      <c r="F359" s="8"/>
      <c r="G359" s="16" t="s">
        <v>388</v>
      </c>
      <c r="H359" s="124">
        <f>H360</f>
        <v>6739.6640000000007</v>
      </c>
      <c r="I359" s="124">
        <f>I360</f>
        <v>3395.9649999999997</v>
      </c>
      <c r="J359" s="124">
        <f>J360</f>
        <v>3395.9649999999997</v>
      </c>
    </row>
    <row r="360" spans="1:10" ht="36">
      <c r="A360" s="9"/>
      <c r="B360" s="12"/>
      <c r="C360" s="9" t="s">
        <v>252</v>
      </c>
      <c r="D360" s="9" t="s">
        <v>251</v>
      </c>
      <c r="E360" s="8" t="s">
        <v>425</v>
      </c>
      <c r="F360" s="19"/>
      <c r="G360" s="141" t="s">
        <v>374</v>
      </c>
      <c r="H360" s="105">
        <f>H361+H364</f>
        <v>6739.6640000000007</v>
      </c>
      <c r="I360" s="105">
        <f>I361+I364</f>
        <v>3395.9649999999997</v>
      </c>
      <c r="J360" s="105">
        <f>J361+J364</f>
        <v>3395.9649999999997</v>
      </c>
    </row>
    <row r="361" spans="1:10" ht="120">
      <c r="A361" s="9"/>
      <c r="B361" s="12"/>
      <c r="C361" s="9" t="s">
        <v>252</v>
      </c>
      <c r="D361" s="9" t="s">
        <v>251</v>
      </c>
      <c r="E361" s="8" t="s">
        <v>425</v>
      </c>
      <c r="F361" s="18" t="s">
        <v>545</v>
      </c>
      <c r="G361" s="134" t="s">
        <v>546</v>
      </c>
      <c r="H361" s="105">
        <f>H362+H363</f>
        <v>6673.5640000000003</v>
      </c>
      <c r="I361" s="105">
        <f>I362+I363</f>
        <v>3329.8649999999998</v>
      </c>
      <c r="J361" s="105">
        <f>J362+J363</f>
        <v>3329.8649999999998</v>
      </c>
    </row>
    <row r="362" spans="1:10" ht="24">
      <c r="A362" s="9"/>
      <c r="B362" s="12"/>
      <c r="C362" s="9" t="s">
        <v>252</v>
      </c>
      <c r="D362" s="9" t="s">
        <v>251</v>
      </c>
      <c r="E362" s="8" t="s">
        <v>425</v>
      </c>
      <c r="F362" s="19" t="s">
        <v>552</v>
      </c>
      <c r="G362" s="138" t="s">
        <v>653</v>
      </c>
      <c r="H362" s="105">
        <v>5125.625</v>
      </c>
      <c r="I362" s="105">
        <v>2557.5</v>
      </c>
      <c r="J362" s="105">
        <v>2557.5</v>
      </c>
    </row>
    <row r="363" spans="1:10" ht="60">
      <c r="A363" s="9"/>
      <c r="B363" s="12"/>
      <c r="C363" s="9" t="s">
        <v>252</v>
      </c>
      <c r="D363" s="9" t="s">
        <v>251</v>
      </c>
      <c r="E363" s="8" t="s">
        <v>425</v>
      </c>
      <c r="F363" s="19">
        <v>119</v>
      </c>
      <c r="G363" s="138" t="s">
        <v>668</v>
      </c>
      <c r="H363" s="105">
        <v>1547.9390000000001</v>
      </c>
      <c r="I363" s="105">
        <v>772.36500000000001</v>
      </c>
      <c r="J363" s="105">
        <v>772.36500000000001</v>
      </c>
    </row>
    <row r="364" spans="1:10" ht="48">
      <c r="A364" s="9"/>
      <c r="B364" s="12"/>
      <c r="C364" s="9" t="s">
        <v>252</v>
      </c>
      <c r="D364" s="9" t="s">
        <v>251</v>
      </c>
      <c r="E364" s="8" t="s">
        <v>425</v>
      </c>
      <c r="F364" s="18" t="s">
        <v>243</v>
      </c>
      <c r="G364" s="134" t="s">
        <v>694</v>
      </c>
      <c r="H364" s="105">
        <f>H365</f>
        <v>66.099999999999994</v>
      </c>
      <c r="I364" s="105">
        <f>I365</f>
        <v>66.099999999999994</v>
      </c>
      <c r="J364" s="105">
        <f>J365</f>
        <v>66.099999999999994</v>
      </c>
    </row>
    <row r="365" spans="1:10" ht="24">
      <c r="A365" s="9"/>
      <c r="B365" s="12"/>
      <c r="C365" s="9" t="s">
        <v>252</v>
      </c>
      <c r="D365" s="9" t="s">
        <v>251</v>
      </c>
      <c r="E365" s="8" t="s">
        <v>425</v>
      </c>
      <c r="F365" s="9" t="s">
        <v>245</v>
      </c>
      <c r="G365" s="16" t="s">
        <v>645</v>
      </c>
      <c r="H365" s="105">
        <v>66.099999999999994</v>
      </c>
      <c r="I365" s="105">
        <v>66.099999999999994</v>
      </c>
      <c r="J365" s="105">
        <v>66.099999999999994</v>
      </c>
    </row>
    <row r="366" spans="1:10" ht="48">
      <c r="A366" s="9"/>
      <c r="B366" s="12"/>
      <c r="C366" s="9" t="s">
        <v>252</v>
      </c>
      <c r="D366" s="9" t="s">
        <v>251</v>
      </c>
      <c r="E366" s="8" t="s">
        <v>411</v>
      </c>
      <c r="F366" s="8"/>
      <c r="G366" s="16" t="s">
        <v>68</v>
      </c>
      <c r="H366" s="124">
        <f>H367</f>
        <v>702</v>
      </c>
      <c r="I366" s="124">
        <f>I367</f>
        <v>709</v>
      </c>
      <c r="J366" s="124">
        <f>J367</f>
        <v>716</v>
      </c>
    </row>
    <row r="367" spans="1:10" ht="84">
      <c r="A367" s="9"/>
      <c r="B367" s="12"/>
      <c r="C367" s="9" t="s">
        <v>252</v>
      </c>
      <c r="D367" s="9" t="s">
        <v>251</v>
      </c>
      <c r="E367" s="20" t="s">
        <v>488</v>
      </c>
      <c r="F367" s="139"/>
      <c r="G367" s="140" t="s">
        <v>181</v>
      </c>
      <c r="H367" s="105">
        <f>H368+H372</f>
        <v>702</v>
      </c>
      <c r="I367" s="105">
        <f>I368+I372</f>
        <v>709</v>
      </c>
      <c r="J367" s="105">
        <f>J368+J372</f>
        <v>716</v>
      </c>
    </row>
    <row r="368" spans="1:10" ht="120">
      <c r="A368" s="9"/>
      <c r="B368" s="12"/>
      <c r="C368" s="9" t="s">
        <v>252</v>
      </c>
      <c r="D368" s="9" t="s">
        <v>251</v>
      </c>
      <c r="E368" s="20" t="s">
        <v>488</v>
      </c>
      <c r="F368" s="18" t="s">
        <v>545</v>
      </c>
      <c r="G368" s="134" t="s">
        <v>546</v>
      </c>
      <c r="H368" s="105">
        <f>H369+H370+H371</f>
        <v>699.5</v>
      </c>
      <c r="I368" s="105">
        <f>I369+I370+I371</f>
        <v>706.5</v>
      </c>
      <c r="J368" s="105">
        <f>J369+J370+J371</f>
        <v>706.5</v>
      </c>
    </row>
    <row r="369" spans="1:10" ht="36">
      <c r="A369" s="9"/>
      <c r="B369" s="12"/>
      <c r="C369" s="9" t="s">
        <v>252</v>
      </c>
      <c r="D369" s="9" t="s">
        <v>251</v>
      </c>
      <c r="E369" s="20" t="s">
        <v>488</v>
      </c>
      <c r="F369" s="19" t="s">
        <v>547</v>
      </c>
      <c r="G369" s="138" t="s">
        <v>176</v>
      </c>
      <c r="H369" s="105">
        <v>411</v>
      </c>
      <c r="I369" s="105">
        <v>411</v>
      </c>
      <c r="J369" s="105">
        <v>411</v>
      </c>
    </row>
    <row r="370" spans="1:10" ht="60">
      <c r="A370" s="9"/>
      <c r="B370" s="12"/>
      <c r="C370" s="9" t="s">
        <v>252</v>
      </c>
      <c r="D370" s="9" t="s">
        <v>251</v>
      </c>
      <c r="E370" s="20" t="s">
        <v>488</v>
      </c>
      <c r="F370" s="19" t="s">
        <v>548</v>
      </c>
      <c r="G370" s="138" t="s">
        <v>177</v>
      </c>
      <c r="H370" s="105">
        <v>130.80000000000001</v>
      </c>
      <c r="I370" s="105">
        <v>137.80000000000001</v>
      </c>
      <c r="J370" s="105">
        <v>137.80000000000001</v>
      </c>
    </row>
    <row r="371" spans="1:10" ht="72">
      <c r="A371" s="9"/>
      <c r="B371" s="12"/>
      <c r="C371" s="9" t="s">
        <v>252</v>
      </c>
      <c r="D371" s="9" t="s">
        <v>251</v>
      </c>
      <c r="E371" s="20" t="s">
        <v>488</v>
      </c>
      <c r="F371" s="19">
        <v>129</v>
      </c>
      <c r="G371" s="138" t="s">
        <v>178</v>
      </c>
      <c r="H371" s="105">
        <v>157.69999999999999</v>
      </c>
      <c r="I371" s="105">
        <v>157.69999999999999</v>
      </c>
      <c r="J371" s="105">
        <v>157.69999999999999</v>
      </c>
    </row>
    <row r="372" spans="1:10" ht="48">
      <c r="A372" s="9"/>
      <c r="B372" s="12"/>
      <c r="C372" s="9" t="s">
        <v>252</v>
      </c>
      <c r="D372" s="9" t="s">
        <v>251</v>
      </c>
      <c r="E372" s="20" t="s">
        <v>488</v>
      </c>
      <c r="F372" s="18" t="s">
        <v>243</v>
      </c>
      <c r="G372" s="134" t="s">
        <v>694</v>
      </c>
      <c r="H372" s="105">
        <f>H373</f>
        <v>2.5</v>
      </c>
      <c r="I372" s="105">
        <f>I373</f>
        <v>2.5</v>
      </c>
      <c r="J372" s="105">
        <f>J373</f>
        <v>9.5</v>
      </c>
    </row>
    <row r="373" spans="1:10" ht="24">
      <c r="A373" s="9"/>
      <c r="B373" s="12"/>
      <c r="C373" s="9" t="s">
        <v>252</v>
      </c>
      <c r="D373" s="9" t="s">
        <v>251</v>
      </c>
      <c r="E373" s="20" t="s">
        <v>488</v>
      </c>
      <c r="F373" s="9" t="s">
        <v>245</v>
      </c>
      <c r="G373" s="16" t="s">
        <v>645</v>
      </c>
      <c r="H373" s="105">
        <v>2.5</v>
      </c>
      <c r="I373" s="105">
        <v>2.5</v>
      </c>
      <c r="J373" s="105">
        <v>9.5</v>
      </c>
    </row>
    <row r="374" spans="1:10">
      <c r="A374" s="9"/>
      <c r="B374" s="12"/>
      <c r="C374" s="12" t="s">
        <v>247</v>
      </c>
      <c r="D374" s="12" t="s">
        <v>235</v>
      </c>
      <c r="E374" s="13"/>
      <c r="F374" s="12"/>
      <c r="G374" s="159" t="s">
        <v>57</v>
      </c>
      <c r="H374" s="116">
        <f t="shared" ref="H374:J376" si="55">H375</f>
        <v>79378.771999999997</v>
      </c>
      <c r="I374" s="116">
        <f t="shared" si="55"/>
        <v>57934.509999999995</v>
      </c>
      <c r="J374" s="116">
        <f t="shared" si="55"/>
        <v>57934.509999999995</v>
      </c>
    </row>
    <row r="375" spans="1:10">
      <c r="A375" s="9"/>
      <c r="B375" s="12"/>
      <c r="C375" s="76" t="s">
        <v>247</v>
      </c>
      <c r="D375" s="76" t="s">
        <v>241</v>
      </c>
      <c r="E375" s="75"/>
      <c r="F375" s="76"/>
      <c r="G375" s="95" t="s">
        <v>291</v>
      </c>
      <c r="H375" s="117">
        <f t="shared" si="55"/>
        <v>79378.771999999997</v>
      </c>
      <c r="I375" s="117">
        <f t="shared" si="55"/>
        <v>57934.509999999995</v>
      </c>
      <c r="J375" s="117">
        <f t="shared" si="55"/>
        <v>57934.509999999995</v>
      </c>
    </row>
    <row r="376" spans="1:10" ht="48">
      <c r="A376" s="9"/>
      <c r="B376" s="12"/>
      <c r="C376" s="9" t="s">
        <v>247</v>
      </c>
      <c r="D376" s="9" t="s">
        <v>241</v>
      </c>
      <c r="E376" s="8" t="s">
        <v>133</v>
      </c>
      <c r="F376" s="9"/>
      <c r="G376" s="16" t="s">
        <v>929</v>
      </c>
      <c r="H376" s="105">
        <f>H377</f>
        <v>79378.771999999997</v>
      </c>
      <c r="I376" s="105">
        <f t="shared" si="55"/>
        <v>57934.509999999995</v>
      </c>
      <c r="J376" s="105">
        <f t="shared" si="55"/>
        <v>57934.509999999995</v>
      </c>
    </row>
    <row r="377" spans="1:10" ht="48">
      <c r="A377" s="9"/>
      <c r="B377" s="12"/>
      <c r="C377" s="9" t="s">
        <v>247</v>
      </c>
      <c r="D377" s="9" t="s">
        <v>241</v>
      </c>
      <c r="E377" s="8" t="s">
        <v>134</v>
      </c>
      <c r="F377" s="9"/>
      <c r="G377" s="16" t="s">
        <v>331</v>
      </c>
      <c r="H377" s="105">
        <f>H378+H396+H417+H421</f>
        <v>79378.771999999997</v>
      </c>
      <c r="I377" s="105">
        <f>I378+I396+I417</f>
        <v>57934.509999999995</v>
      </c>
      <c r="J377" s="105">
        <f>J378+J396+J417</f>
        <v>57934.509999999995</v>
      </c>
    </row>
    <row r="378" spans="1:10" ht="36">
      <c r="A378" s="9"/>
      <c r="B378" s="12"/>
      <c r="C378" s="9" t="s">
        <v>247</v>
      </c>
      <c r="D378" s="9" t="s">
        <v>241</v>
      </c>
      <c r="E378" s="8" t="s">
        <v>135</v>
      </c>
      <c r="F378" s="9"/>
      <c r="G378" s="16" t="s">
        <v>159</v>
      </c>
      <c r="H378" s="105">
        <f>H379+H390+H382+H387+H393</f>
        <v>20327.787</v>
      </c>
      <c r="I378" s="105">
        <f>I379+I390+I382+I387+I393</f>
        <v>13785.710000000001</v>
      </c>
      <c r="J378" s="105">
        <f>J379+J390+J382+J387+J393</f>
        <v>13785.710000000001</v>
      </c>
    </row>
    <row r="379" spans="1:10" ht="48">
      <c r="A379" s="9"/>
      <c r="B379" s="12"/>
      <c r="C379" s="9" t="s">
        <v>247</v>
      </c>
      <c r="D379" s="9" t="s">
        <v>241</v>
      </c>
      <c r="E379" s="8" t="s">
        <v>489</v>
      </c>
      <c r="F379" s="18"/>
      <c r="G379" s="134" t="s">
        <v>717</v>
      </c>
      <c r="H379" s="105">
        <f t="shared" ref="H379:J380" si="56">H380</f>
        <v>5137.8100000000004</v>
      </c>
      <c r="I379" s="105">
        <f t="shared" si="56"/>
        <v>5138.6909999999998</v>
      </c>
      <c r="J379" s="105">
        <f t="shared" si="56"/>
        <v>5138.6909999999998</v>
      </c>
    </row>
    <row r="380" spans="1:10" ht="60">
      <c r="A380" s="9"/>
      <c r="B380" s="12"/>
      <c r="C380" s="9" t="s">
        <v>247</v>
      </c>
      <c r="D380" s="9" t="s">
        <v>241</v>
      </c>
      <c r="E380" s="8" t="s">
        <v>489</v>
      </c>
      <c r="F380" s="21" t="s">
        <v>283</v>
      </c>
      <c r="G380" s="134" t="s">
        <v>646</v>
      </c>
      <c r="H380" s="105">
        <f t="shared" si="56"/>
        <v>5137.8100000000004</v>
      </c>
      <c r="I380" s="105">
        <f t="shared" si="56"/>
        <v>5138.6909999999998</v>
      </c>
      <c r="J380" s="105">
        <f t="shared" si="56"/>
        <v>5138.6909999999998</v>
      </c>
    </row>
    <row r="381" spans="1:10" ht="108">
      <c r="A381" s="9"/>
      <c r="B381" s="12"/>
      <c r="C381" s="9" t="s">
        <v>247</v>
      </c>
      <c r="D381" s="9" t="s">
        <v>241</v>
      </c>
      <c r="E381" s="8" t="s">
        <v>489</v>
      </c>
      <c r="F381" s="9" t="s">
        <v>286</v>
      </c>
      <c r="G381" s="16" t="s">
        <v>623</v>
      </c>
      <c r="H381" s="105">
        <v>5137.8100000000004</v>
      </c>
      <c r="I381" s="105">
        <v>5138.6909999999998</v>
      </c>
      <c r="J381" s="105">
        <v>5138.6909999999998</v>
      </c>
    </row>
    <row r="382" spans="1:10" ht="60">
      <c r="A382" s="9"/>
      <c r="B382" s="12"/>
      <c r="C382" s="9" t="s">
        <v>247</v>
      </c>
      <c r="D382" s="9" t="s">
        <v>241</v>
      </c>
      <c r="E382" s="8" t="s">
        <v>213</v>
      </c>
      <c r="F382" s="9"/>
      <c r="G382" s="16" t="s">
        <v>667</v>
      </c>
      <c r="H382" s="105">
        <f>H385+H383</f>
        <v>8275.0650000000005</v>
      </c>
      <c r="I382" s="105">
        <f>I385+I383</f>
        <v>8511.9</v>
      </c>
      <c r="J382" s="105">
        <f>J385+J383</f>
        <v>8511.9</v>
      </c>
    </row>
    <row r="383" spans="1:10">
      <c r="A383" s="9"/>
      <c r="B383" s="12"/>
      <c r="C383" s="9" t="s">
        <v>247</v>
      </c>
      <c r="D383" s="9" t="s">
        <v>241</v>
      </c>
      <c r="E383" s="8" t="s">
        <v>213</v>
      </c>
      <c r="F383" s="9">
        <v>500</v>
      </c>
      <c r="G383" s="16" t="s">
        <v>292</v>
      </c>
      <c r="H383" s="105">
        <f>H384</f>
        <v>5747.0410000000002</v>
      </c>
      <c r="I383" s="105">
        <f>I384</f>
        <v>0</v>
      </c>
      <c r="J383" s="105">
        <f>J384</f>
        <v>0</v>
      </c>
    </row>
    <row r="384" spans="1:10" ht="24">
      <c r="A384" s="9"/>
      <c r="B384" s="12"/>
      <c r="C384" s="9" t="s">
        <v>247</v>
      </c>
      <c r="D384" s="9" t="s">
        <v>241</v>
      </c>
      <c r="E384" s="8" t="s">
        <v>213</v>
      </c>
      <c r="F384" s="9" t="s">
        <v>293</v>
      </c>
      <c r="G384" s="16" t="s">
        <v>294</v>
      </c>
      <c r="H384" s="105">
        <v>5747.0410000000002</v>
      </c>
      <c r="I384" s="105">
        <v>0</v>
      </c>
      <c r="J384" s="105">
        <v>0</v>
      </c>
    </row>
    <row r="385" spans="1:10" ht="60">
      <c r="A385" s="9"/>
      <c r="B385" s="12"/>
      <c r="C385" s="9" t="s">
        <v>247</v>
      </c>
      <c r="D385" s="9" t="s">
        <v>241</v>
      </c>
      <c r="E385" s="8" t="s">
        <v>213</v>
      </c>
      <c r="F385" s="18" t="s">
        <v>283</v>
      </c>
      <c r="G385" s="134" t="s">
        <v>646</v>
      </c>
      <c r="H385" s="105">
        <f>H386</f>
        <v>2528.0239999999999</v>
      </c>
      <c r="I385" s="105">
        <f>I386</f>
        <v>8511.9</v>
      </c>
      <c r="J385" s="105">
        <f>J386</f>
        <v>8511.9</v>
      </c>
    </row>
    <row r="386" spans="1:10" ht="108">
      <c r="A386" s="9"/>
      <c r="B386" s="12"/>
      <c r="C386" s="9" t="s">
        <v>247</v>
      </c>
      <c r="D386" s="9" t="s">
        <v>241</v>
      </c>
      <c r="E386" s="8" t="s">
        <v>213</v>
      </c>
      <c r="F386" s="9" t="s">
        <v>286</v>
      </c>
      <c r="G386" s="16" t="s">
        <v>623</v>
      </c>
      <c r="H386" s="105">
        <v>2528.0239999999999</v>
      </c>
      <c r="I386" s="105">
        <v>8511.9</v>
      </c>
      <c r="J386" s="105">
        <v>8511.9</v>
      </c>
    </row>
    <row r="387" spans="1:10" ht="60">
      <c r="A387" s="9"/>
      <c r="B387" s="12"/>
      <c r="C387" s="9" t="s">
        <v>247</v>
      </c>
      <c r="D387" s="9" t="s">
        <v>241</v>
      </c>
      <c r="E387" s="8" t="s">
        <v>210</v>
      </c>
      <c r="F387" s="9"/>
      <c r="G387" s="16" t="s">
        <v>211</v>
      </c>
      <c r="H387" s="105">
        <f t="shared" ref="H387:J388" si="57">H388</f>
        <v>86</v>
      </c>
      <c r="I387" s="105">
        <f t="shared" si="57"/>
        <v>85.119</v>
      </c>
      <c r="J387" s="105">
        <f t="shared" si="57"/>
        <v>85.119</v>
      </c>
    </row>
    <row r="388" spans="1:10" ht="60">
      <c r="A388" s="9"/>
      <c r="B388" s="12"/>
      <c r="C388" s="9" t="s">
        <v>247</v>
      </c>
      <c r="D388" s="9" t="s">
        <v>241</v>
      </c>
      <c r="E388" s="8" t="s">
        <v>210</v>
      </c>
      <c r="F388" s="18" t="s">
        <v>283</v>
      </c>
      <c r="G388" s="134" t="s">
        <v>646</v>
      </c>
      <c r="H388" s="105">
        <f t="shared" si="57"/>
        <v>86</v>
      </c>
      <c r="I388" s="105">
        <f t="shared" si="57"/>
        <v>85.119</v>
      </c>
      <c r="J388" s="105">
        <f t="shared" si="57"/>
        <v>85.119</v>
      </c>
    </row>
    <row r="389" spans="1:10" ht="108">
      <c r="A389" s="9"/>
      <c r="B389" s="12"/>
      <c r="C389" s="9" t="s">
        <v>247</v>
      </c>
      <c r="D389" s="9" t="s">
        <v>241</v>
      </c>
      <c r="E389" s="8" t="s">
        <v>210</v>
      </c>
      <c r="F389" s="9" t="s">
        <v>286</v>
      </c>
      <c r="G389" s="16" t="s">
        <v>623</v>
      </c>
      <c r="H389" s="124">
        <v>86</v>
      </c>
      <c r="I389" s="124">
        <v>85.119</v>
      </c>
      <c r="J389" s="124">
        <v>85.119</v>
      </c>
    </row>
    <row r="390" spans="1:10" ht="48">
      <c r="A390" s="9"/>
      <c r="B390" s="12"/>
      <c r="C390" s="9" t="s">
        <v>247</v>
      </c>
      <c r="D390" s="9" t="s">
        <v>241</v>
      </c>
      <c r="E390" s="8" t="s">
        <v>490</v>
      </c>
      <c r="F390" s="9"/>
      <c r="G390" s="16" t="s">
        <v>670</v>
      </c>
      <c r="H390" s="105">
        <f t="shared" ref="H390:J391" si="58">H391</f>
        <v>559</v>
      </c>
      <c r="I390" s="105">
        <f t="shared" si="58"/>
        <v>50</v>
      </c>
      <c r="J390" s="105">
        <f t="shared" si="58"/>
        <v>50</v>
      </c>
    </row>
    <row r="391" spans="1:10" ht="60">
      <c r="A391" s="9"/>
      <c r="B391" s="12"/>
      <c r="C391" s="9" t="s">
        <v>247</v>
      </c>
      <c r="D391" s="9" t="s">
        <v>241</v>
      </c>
      <c r="E391" s="8" t="s">
        <v>490</v>
      </c>
      <c r="F391" s="21" t="s">
        <v>283</v>
      </c>
      <c r="G391" s="134" t="s">
        <v>646</v>
      </c>
      <c r="H391" s="105">
        <f t="shared" si="58"/>
        <v>559</v>
      </c>
      <c r="I391" s="105">
        <f t="shared" si="58"/>
        <v>50</v>
      </c>
      <c r="J391" s="105">
        <f t="shared" si="58"/>
        <v>50</v>
      </c>
    </row>
    <row r="392" spans="1:10" ht="72">
      <c r="A392" s="9"/>
      <c r="B392" s="12"/>
      <c r="C392" s="9" t="s">
        <v>247</v>
      </c>
      <c r="D392" s="9" t="s">
        <v>241</v>
      </c>
      <c r="E392" s="8" t="s">
        <v>490</v>
      </c>
      <c r="F392" s="9" t="s">
        <v>385</v>
      </c>
      <c r="G392" s="16" t="s">
        <v>287</v>
      </c>
      <c r="H392" s="105">
        <v>559</v>
      </c>
      <c r="I392" s="105">
        <v>50</v>
      </c>
      <c r="J392" s="105">
        <v>50</v>
      </c>
    </row>
    <row r="393" spans="1:10" ht="36">
      <c r="A393" s="9"/>
      <c r="B393" s="12"/>
      <c r="C393" s="9" t="s">
        <v>247</v>
      </c>
      <c r="D393" s="9" t="s">
        <v>241</v>
      </c>
      <c r="E393" s="8" t="s">
        <v>491</v>
      </c>
      <c r="F393" s="9"/>
      <c r="G393" s="16" t="s">
        <v>513</v>
      </c>
      <c r="H393" s="123">
        <f t="shared" ref="H393:J394" si="59">H394</f>
        <v>6269.9120000000003</v>
      </c>
      <c r="I393" s="123">
        <f t="shared" si="59"/>
        <v>0</v>
      </c>
      <c r="J393" s="123">
        <f t="shared" si="59"/>
        <v>0</v>
      </c>
    </row>
    <row r="394" spans="1:10" ht="60">
      <c r="A394" s="9"/>
      <c r="B394" s="12"/>
      <c r="C394" s="9" t="s">
        <v>247</v>
      </c>
      <c r="D394" s="9" t="s">
        <v>241</v>
      </c>
      <c r="E394" s="8" t="s">
        <v>491</v>
      </c>
      <c r="F394" s="21" t="s">
        <v>283</v>
      </c>
      <c r="G394" s="134" t="s">
        <v>646</v>
      </c>
      <c r="H394" s="123">
        <f t="shared" si="59"/>
        <v>6269.9120000000003</v>
      </c>
      <c r="I394" s="123">
        <f t="shared" si="59"/>
        <v>0</v>
      </c>
      <c r="J394" s="123">
        <f t="shared" si="59"/>
        <v>0</v>
      </c>
    </row>
    <row r="395" spans="1:10" ht="24">
      <c r="A395" s="9"/>
      <c r="B395" s="12"/>
      <c r="C395" s="9" t="s">
        <v>247</v>
      </c>
      <c r="D395" s="9" t="s">
        <v>241</v>
      </c>
      <c r="E395" s="8" t="s">
        <v>491</v>
      </c>
      <c r="F395" s="9">
        <v>612</v>
      </c>
      <c r="G395" s="16" t="s">
        <v>532</v>
      </c>
      <c r="H395" s="123">
        <v>6269.9120000000003</v>
      </c>
      <c r="I395" s="123">
        <v>0</v>
      </c>
      <c r="J395" s="123">
        <v>0</v>
      </c>
    </row>
    <row r="396" spans="1:10" ht="24">
      <c r="A396" s="9"/>
      <c r="B396" s="12"/>
      <c r="C396" s="9" t="s">
        <v>247</v>
      </c>
      <c r="D396" s="9" t="s">
        <v>241</v>
      </c>
      <c r="E396" s="8" t="s">
        <v>187</v>
      </c>
      <c r="F396" s="9"/>
      <c r="G396" s="16" t="s">
        <v>160</v>
      </c>
      <c r="H396" s="105">
        <f>H397+H403+H408+H411+H400+H414</f>
        <v>48530.985000000001</v>
      </c>
      <c r="I396" s="105">
        <f>I397+I403+I408+I411+I400+I414</f>
        <v>43628.799999999996</v>
      </c>
      <c r="J396" s="105">
        <f>J397+J403+J408+J411+J400+J414</f>
        <v>43628.799999999996</v>
      </c>
    </row>
    <row r="397" spans="1:10" ht="60">
      <c r="A397" s="9"/>
      <c r="B397" s="12"/>
      <c r="C397" s="9" t="s">
        <v>247</v>
      </c>
      <c r="D397" s="9" t="s">
        <v>241</v>
      </c>
      <c r="E397" s="8" t="s">
        <v>492</v>
      </c>
      <c r="F397" s="9"/>
      <c r="G397" s="145" t="s">
        <v>736</v>
      </c>
      <c r="H397" s="105">
        <f t="shared" ref="H397:J398" si="60">H398</f>
        <v>11744.1</v>
      </c>
      <c r="I397" s="105">
        <f t="shared" si="60"/>
        <v>11747.442999999999</v>
      </c>
      <c r="J397" s="105">
        <f t="shared" si="60"/>
        <v>11747.442999999999</v>
      </c>
    </row>
    <row r="398" spans="1:10" ht="60">
      <c r="A398" s="9"/>
      <c r="B398" s="12"/>
      <c r="C398" s="9" t="s">
        <v>247</v>
      </c>
      <c r="D398" s="9" t="s">
        <v>241</v>
      </c>
      <c r="E398" s="8" t="s">
        <v>492</v>
      </c>
      <c r="F398" s="21" t="s">
        <v>283</v>
      </c>
      <c r="G398" s="134" t="s">
        <v>646</v>
      </c>
      <c r="H398" s="105">
        <f t="shared" si="60"/>
        <v>11744.1</v>
      </c>
      <c r="I398" s="105">
        <f t="shared" si="60"/>
        <v>11747.442999999999</v>
      </c>
      <c r="J398" s="105">
        <f t="shared" si="60"/>
        <v>11747.442999999999</v>
      </c>
    </row>
    <row r="399" spans="1:10" ht="108">
      <c r="A399" s="9"/>
      <c r="B399" s="12"/>
      <c r="C399" s="9" t="s">
        <v>247</v>
      </c>
      <c r="D399" s="9" t="s">
        <v>241</v>
      </c>
      <c r="E399" s="8" t="s">
        <v>492</v>
      </c>
      <c r="F399" s="9" t="s">
        <v>286</v>
      </c>
      <c r="G399" s="16" t="s">
        <v>623</v>
      </c>
      <c r="H399" s="105">
        <v>11744.1</v>
      </c>
      <c r="I399" s="105">
        <v>11747.442999999999</v>
      </c>
      <c r="J399" s="105">
        <v>11747.442999999999</v>
      </c>
    </row>
    <row r="400" spans="1:10" ht="60">
      <c r="A400" s="9"/>
      <c r="B400" s="12"/>
      <c r="C400" s="9" t="s">
        <v>247</v>
      </c>
      <c r="D400" s="9" t="s">
        <v>241</v>
      </c>
      <c r="E400" s="8" t="s">
        <v>924</v>
      </c>
      <c r="F400" s="9"/>
      <c r="G400" s="16" t="s">
        <v>925</v>
      </c>
      <c r="H400" s="105">
        <f t="shared" ref="H400:J401" si="61">H401</f>
        <v>200</v>
      </c>
      <c r="I400" s="105">
        <f t="shared" si="61"/>
        <v>0</v>
      </c>
      <c r="J400" s="105">
        <f t="shared" si="61"/>
        <v>0</v>
      </c>
    </row>
    <row r="401" spans="1:10" ht="60">
      <c r="A401" s="9"/>
      <c r="B401" s="12"/>
      <c r="C401" s="9" t="s">
        <v>247</v>
      </c>
      <c r="D401" s="9" t="s">
        <v>241</v>
      </c>
      <c r="E401" s="8" t="s">
        <v>924</v>
      </c>
      <c r="F401" s="21" t="s">
        <v>283</v>
      </c>
      <c r="G401" s="134" t="s">
        <v>646</v>
      </c>
      <c r="H401" s="105">
        <f t="shared" si="61"/>
        <v>200</v>
      </c>
      <c r="I401" s="105">
        <f t="shared" si="61"/>
        <v>0</v>
      </c>
      <c r="J401" s="105">
        <f t="shared" si="61"/>
        <v>0</v>
      </c>
    </row>
    <row r="402" spans="1:10" ht="24">
      <c r="A402" s="9"/>
      <c r="B402" s="12"/>
      <c r="C402" s="9" t="s">
        <v>247</v>
      </c>
      <c r="D402" s="9" t="s">
        <v>241</v>
      </c>
      <c r="E402" s="8" t="s">
        <v>924</v>
      </c>
      <c r="F402" s="9">
        <v>612</v>
      </c>
      <c r="G402" s="16" t="s">
        <v>532</v>
      </c>
      <c r="H402" s="105">
        <v>200</v>
      </c>
      <c r="I402" s="105">
        <v>0</v>
      </c>
      <c r="J402" s="105">
        <v>0</v>
      </c>
    </row>
    <row r="403" spans="1:10" ht="60">
      <c r="A403" s="9"/>
      <c r="B403" s="12"/>
      <c r="C403" s="9" t="s">
        <v>247</v>
      </c>
      <c r="D403" s="9" t="s">
        <v>241</v>
      </c>
      <c r="E403" s="8" t="s">
        <v>214</v>
      </c>
      <c r="F403" s="9"/>
      <c r="G403" s="16" t="s">
        <v>217</v>
      </c>
      <c r="H403" s="105">
        <f>H406+H404</f>
        <v>31802.535</v>
      </c>
      <c r="I403" s="105">
        <f>I406+I404</f>
        <v>31565.7</v>
      </c>
      <c r="J403" s="105">
        <f>J406+J404</f>
        <v>31565.7</v>
      </c>
    </row>
    <row r="404" spans="1:10">
      <c r="A404" s="9"/>
      <c r="B404" s="12"/>
      <c r="C404" s="9" t="s">
        <v>247</v>
      </c>
      <c r="D404" s="9" t="s">
        <v>241</v>
      </c>
      <c r="E404" s="8" t="s">
        <v>214</v>
      </c>
      <c r="F404" s="9">
        <v>500</v>
      </c>
      <c r="G404" s="16" t="s">
        <v>292</v>
      </c>
      <c r="H404" s="105">
        <f>H405</f>
        <v>25600.451000000001</v>
      </c>
      <c r="I404" s="105">
        <f>I405</f>
        <v>0</v>
      </c>
      <c r="J404" s="105">
        <f>J405</f>
        <v>0</v>
      </c>
    </row>
    <row r="405" spans="1:10" ht="24">
      <c r="A405" s="9"/>
      <c r="B405" s="12"/>
      <c r="C405" s="9" t="s">
        <v>247</v>
      </c>
      <c r="D405" s="9" t="s">
        <v>241</v>
      </c>
      <c r="E405" s="8" t="s">
        <v>214</v>
      </c>
      <c r="F405" s="9" t="s">
        <v>293</v>
      </c>
      <c r="G405" s="16" t="s">
        <v>294</v>
      </c>
      <c r="H405" s="105">
        <v>25600.451000000001</v>
      </c>
      <c r="I405" s="105">
        <v>0</v>
      </c>
      <c r="J405" s="105">
        <v>0</v>
      </c>
    </row>
    <row r="406" spans="1:10" ht="60">
      <c r="A406" s="9"/>
      <c r="B406" s="12"/>
      <c r="C406" s="9" t="s">
        <v>247</v>
      </c>
      <c r="D406" s="9" t="s">
        <v>241</v>
      </c>
      <c r="E406" s="8" t="s">
        <v>214</v>
      </c>
      <c r="F406" s="18" t="s">
        <v>283</v>
      </c>
      <c r="G406" s="134" t="s">
        <v>646</v>
      </c>
      <c r="H406" s="105">
        <f>H407</f>
        <v>6202.0839999999998</v>
      </c>
      <c r="I406" s="105">
        <f>I407</f>
        <v>31565.7</v>
      </c>
      <c r="J406" s="105">
        <f>J407</f>
        <v>31565.7</v>
      </c>
    </row>
    <row r="407" spans="1:10" ht="108">
      <c r="A407" s="9"/>
      <c r="B407" s="12"/>
      <c r="C407" s="9" t="s">
        <v>247</v>
      </c>
      <c r="D407" s="9" t="s">
        <v>241</v>
      </c>
      <c r="E407" s="8" t="s">
        <v>214</v>
      </c>
      <c r="F407" s="9" t="s">
        <v>286</v>
      </c>
      <c r="G407" s="16" t="s">
        <v>623</v>
      </c>
      <c r="H407" s="105">
        <v>6202.0839999999998</v>
      </c>
      <c r="I407" s="105">
        <v>31565.7</v>
      </c>
      <c r="J407" s="105">
        <v>31565.7</v>
      </c>
    </row>
    <row r="408" spans="1:10" ht="60">
      <c r="A408" s="9"/>
      <c r="B408" s="12"/>
      <c r="C408" s="9" t="s">
        <v>247</v>
      </c>
      <c r="D408" s="9" t="s">
        <v>241</v>
      </c>
      <c r="E408" s="8" t="s">
        <v>215</v>
      </c>
      <c r="F408" s="9"/>
      <c r="G408" s="16" t="s">
        <v>216</v>
      </c>
      <c r="H408" s="105">
        <f t="shared" ref="H408:J409" si="62">H409</f>
        <v>319</v>
      </c>
      <c r="I408" s="105">
        <f t="shared" si="62"/>
        <v>315.65699999999998</v>
      </c>
      <c r="J408" s="105">
        <f t="shared" si="62"/>
        <v>315.65699999999998</v>
      </c>
    </row>
    <row r="409" spans="1:10" ht="60">
      <c r="A409" s="9"/>
      <c r="B409" s="12"/>
      <c r="C409" s="9" t="s">
        <v>247</v>
      </c>
      <c r="D409" s="9" t="s">
        <v>241</v>
      </c>
      <c r="E409" s="8" t="s">
        <v>215</v>
      </c>
      <c r="F409" s="18" t="s">
        <v>283</v>
      </c>
      <c r="G409" s="134" t="s">
        <v>646</v>
      </c>
      <c r="H409" s="105">
        <f t="shared" si="62"/>
        <v>319</v>
      </c>
      <c r="I409" s="105">
        <f t="shared" si="62"/>
        <v>315.65699999999998</v>
      </c>
      <c r="J409" s="105">
        <f t="shared" si="62"/>
        <v>315.65699999999998</v>
      </c>
    </row>
    <row r="410" spans="1:10" ht="108">
      <c r="A410" s="9"/>
      <c r="B410" s="12"/>
      <c r="C410" s="9" t="s">
        <v>247</v>
      </c>
      <c r="D410" s="9" t="s">
        <v>241</v>
      </c>
      <c r="E410" s="8" t="s">
        <v>215</v>
      </c>
      <c r="F410" s="9" t="s">
        <v>286</v>
      </c>
      <c r="G410" s="16" t="s">
        <v>623</v>
      </c>
      <c r="H410" s="105">
        <v>319</v>
      </c>
      <c r="I410" s="105">
        <v>315.65699999999998</v>
      </c>
      <c r="J410" s="105">
        <v>315.65699999999998</v>
      </c>
    </row>
    <row r="411" spans="1:10" ht="36">
      <c r="A411" s="9"/>
      <c r="B411" s="12"/>
      <c r="C411" s="9" t="s">
        <v>247</v>
      </c>
      <c r="D411" s="9" t="s">
        <v>241</v>
      </c>
      <c r="E411" s="8" t="s">
        <v>887</v>
      </c>
      <c r="F411" s="9"/>
      <c r="G411" s="16" t="s">
        <v>888</v>
      </c>
      <c r="H411" s="105">
        <f t="shared" ref="H411:J412" si="63">H412</f>
        <v>1923.308</v>
      </c>
      <c r="I411" s="105">
        <f t="shared" si="63"/>
        <v>0</v>
      </c>
      <c r="J411" s="105">
        <f t="shared" si="63"/>
        <v>0</v>
      </c>
    </row>
    <row r="412" spans="1:10" ht="60">
      <c r="A412" s="9"/>
      <c r="B412" s="12"/>
      <c r="C412" s="9" t="s">
        <v>247</v>
      </c>
      <c r="D412" s="9" t="s">
        <v>241</v>
      </c>
      <c r="E412" s="8" t="s">
        <v>887</v>
      </c>
      <c r="F412" s="21" t="s">
        <v>283</v>
      </c>
      <c r="G412" s="134" t="s">
        <v>646</v>
      </c>
      <c r="H412" s="105">
        <f t="shared" si="63"/>
        <v>1923.308</v>
      </c>
      <c r="I412" s="105">
        <f t="shared" si="63"/>
        <v>0</v>
      </c>
      <c r="J412" s="105">
        <f t="shared" si="63"/>
        <v>0</v>
      </c>
    </row>
    <row r="413" spans="1:10" ht="24">
      <c r="A413" s="9"/>
      <c r="B413" s="12"/>
      <c r="C413" s="9" t="s">
        <v>247</v>
      </c>
      <c r="D413" s="9" t="s">
        <v>241</v>
      </c>
      <c r="E413" s="8" t="s">
        <v>887</v>
      </c>
      <c r="F413" s="9">
        <v>612</v>
      </c>
      <c r="G413" s="16" t="s">
        <v>532</v>
      </c>
      <c r="H413" s="105">
        <v>1923.308</v>
      </c>
      <c r="I413" s="105">
        <v>0</v>
      </c>
      <c r="J413" s="105">
        <v>0</v>
      </c>
    </row>
    <row r="414" spans="1:10" ht="84">
      <c r="A414" s="9"/>
      <c r="B414" s="12"/>
      <c r="C414" s="9" t="s">
        <v>247</v>
      </c>
      <c r="D414" s="9" t="s">
        <v>241</v>
      </c>
      <c r="E414" s="8" t="s">
        <v>960</v>
      </c>
      <c r="F414" s="9"/>
      <c r="G414" s="146" t="s">
        <v>959</v>
      </c>
      <c r="H414" s="105">
        <f t="shared" ref="H414:J415" si="64">H415</f>
        <v>2542.0419999999999</v>
      </c>
      <c r="I414" s="105">
        <f t="shared" si="64"/>
        <v>0</v>
      </c>
      <c r="J414" s="105">
        <f t="shared" si="64"/>
        <v>0</v>
      </c>
    </row>
    <row r="415" spans="1:10">
      <c r="A415" s="9"/>
      <c r="B415" s="12"/>
      <c r="C415" s="9" t="s">
        <v>247</v>
      </c>
      <c r="D415" s="9" t="s">
        <v>241</v>
      </c>
      <c r="E415" s="8" t="s">
        <v>960</v>
      </c>
      <c r="F415" s="9">
        <v>500</v>
      </c>
      <c r="G415" s="16" t="s">
        <v>292</v>
      </c>
      <c r="H415" s="105">
        <f t="shared" si="64"/>
        <v>2542.0419999999999</v>
      </c>
      <c r="I415" s="105">
        <f t="shared" si="64"/>
        <v>0</v>
      </c>
      <c r="J415" s="105">
        <f t="shared" si="64"/>
        <v>0</v>
      </c>
    </row>
    <row r="416" spans="1:10" ht="84">
      <c r="A416" s="9"/>
      <c r="B416" s="12"/>
      <c r="C416" s="9" t="s">
        <v>247</v>
      </c>
      <c r="D416" s="9" t="s">
        <v>241</v>
      </c>
      <c r="E416" s="8" t="s">
        <v>960</v>
      </c>
      <c r="F416" s="9">
        <v>521</v>
      </c>
      <c r="G416" s="16" t="s">
        <v>968</v>
      </c>
      <c r="H416" s="105">
        <v>2542.0419999999999</v>
      </c>
      <c r="I416" s="105">
        <v>0</v>
      </c>
      <c r="J416" s="105">
        <v>0</v>
      </c>
    </row>
    <row r="417" spans="1:10" ht="36">
      <c r="A417" s="9"/>
      <c r="B417" s="12"/>
      <c r="C417" s="9" t="s">
        <v>247</v>
      </c>
      <c r="D417" s="9" t="s">
        <v>241</v>
      </c>
      <c r="E417" s="8" t="s">
        <v>785</v>
      </c>
      <c r="F417" s="9"/>
      <c r="G417" s="16" t="s">
        <v>716</v>
      </c>
      <c r="H417" s="105">
        <f t="shared" ref="H417:J419" si="65">H418</f>
        <v>520</v>
      </c>
      <c r="I417" s="105">
        <f t="shared" si="65"/>
        <v>520</v>
      </c>
      <c r="J417" s="105">
        <f t="shared" si="65"/>
        <v>520</v>
      </c>
    </row>
    <row r="418" spans="1:10" ht="96">
      <c r="A418" s="9"/>
      <c r="B418" s="12"/>
      <c r="C418" s="9" t="s">
        <v>247</v>
      </c>
      <c r="D418" s="9" t="s">
        <v>241</v>
      </c>
      <c r="E418" s="8" t="s">
        <v>786</v>
      </c>
      <c r="F418" s="9"/>
      <c r="G418" s="16" t="s">
        <v>304</v>
      </c>
      <c r="H418" s="105">
        <f>H419</f>
        <v>520</v>
      </c>
      <c r="I418" s="105">
        <f t="shared" si="65"/>
        <v>520</v>
      </c>
      <c r="J418" s="105">
        <f t="shared" si="65"/>
        <v>520</v>
      </c>
    </row>
    <row r="419" spans="1:10" ht="60">
      <c r="A419" s="9"/>
      <c r="B419" s="12"/>
      <c r="C419" s="9" t="s">
        <v>247</v>
      </c>
      <c r="D419" s="9" t="s">
        <v>241</v>
      </c>
      <c r="E419" s="8" t="s">
        <v>786</v>
      </c>
      <c r="F419" s="21" t="s">
        <v>283</v>
      </c>
      <c r="G419" s="134" t="s">
        <v>646</v>
      </c>
      <c r="H419" s="105">
        <f>H420</f>
        <v>520</v>
      </c>
      <c r="I419" s="105">
        <f t="shared" si="65"/>
        <v>520</v>
      </c>
      <c r="J419" s="105">
        <f t="shared" si="65"/>
        <v>520</v>
      </c>
    </row>
    <row r="420" spans="1:10" ht="108">
      <c r="A420" s="9"/>
      <c r="B420" s="12"/>
      <c r="C420" s="9" t="s">
        <v>247</v>
      </c>
      <c r="D420" s="9" t="s">
        <v>241</v>
      </c>
      <c r="E420" s="8" t="s">
        <v>786</v>
      </c>
      <c r="F420" s="9" t="s">
        <v>286</v>
      </c>
      <c r="G420" s="16" t="s">
        <v>623</v>
      </c>
      <c r="H420" s="105">
        <v>520</v>
      </c>
      <c r="I420" s="105">
        <v>520</v>
      </c>
      <c r="J420" s="105">
        <v>520</v>
      </c>
    </row>
    <row r="421" spans="1:10" ht="60">
      <c r="A421" s="9"/>
      <c r="B421" s="12"/>
      <c r="C421" s="9" t="s">
        <v>247</v>
      </c>
      <c r="D421" s="9" t="s">
        <v>241</v>
      </c>
      <c r="E421" s="8" t="s">
        <v>909</v>
      </c>
      <c r="F421" s="9"/>
      <c r="G421" s="16" t="s">
        <v>908</v>
      </c>
      <c r="H421" s="105">
        <f t="shared" ref="H421:J423" si="66">H422</f>
        <v>10000</v>
      </c>
      <c r="I421" s="105">
        <f t="shared" si="66"/>
        <v>0</v>
      </c>
      <c r="J421" s="105">
        <f t="shared" si="66"/>
        <v>0</v>
      </c>
    </row>
    <row r="422" spans="1:10" ht="24">
      <c r="A422" s="9"/>
      <c r="B422" s="12"/>
      <c r="C422" s="9" t="s">
        <v>247</v>
      </c>
      <c r="D422" s="9" t="s">
        <v>241</v>
      </c>
      <c r="E422" s="8" t="s">
        <v>910</v>
      </c>
      <c r="F422" s="9"/>
      <c r="G422" s="16" t="s">
        <v>911</v>
      </c>
      <c r="H422" s="105">
        <f t="shared" si="66"/>
        <v>10000</v>
      </c>
      <c r="I422" s="105">
        <f t="shared" si="66"/>
        <v>0</v>
      </c>
      <c r="J422" s="105">
        <f t="shared" si="66"/>
        <v>0</v>
      </c>
    </row>
    <row r="423" spans="1:10" ht="60">
      <c r="A423" s="9"/>
      <c r="B423" s="12"/>
      <c r="C423" s="9" t="s">
        <v>247</v>
      </c>
      <c r="D423" s="9" t="s">
        <v>241</v>
      </c>
      <c r="E423" s="8" t="s">
        <v>910</v>
      </c>
      <c r="F423" s="21" t="s">
        <v>283</v>
      </c>
      <c r="G423" s="134" t="s">
        <v>646</v>
      </c>
      <c r="H423" s="105">
        <f t="shared" si="66"/>
        <v>10000</v>
      </c>
      <c r="I423" s="105">
        <f t="shared" si="66"/>
        <v>0</v>
      </c>
      <c r="J423" s="105">
        <f t="shared" si="66"/>
        <v>0</v>
      </c>
    </row>
    <row r="424" spans="1:10" ht="24">
      <c r="A424" s="9"/>
      <c r="B424" s="12"/>
      <c r="C424" s="9" t="s">
        <v>247</v>
      </c>
      <c r="D424" s="9" t="s">
        <v>241</v>
      </c>
      <c r="E424" s="8" t="s">
        <v>910</v>
      </c>
      <c r="F424" s="9">
        <v>612</v>
      </c>
      <c r="G424" s="16" t="s">
        <v>532</v>
      </c>
      <c r="H424" s="105">
        <v>10000</v>
      </c>
      <c r="I424" s="105">
        <v>0</v>
      </c>
      <c r="J424" s="105">
        <v>0</v>
      </c>
    </row>
    <row r="425" spans="1:10">
      <c r="A425" s="9"/>
      <c r="B425" s="12"/>
      <c r="C425" s="12">
        <v>10</v>
      </c>
      <c r="D425" s="13" t="s">
        <v>235</v>
      </c>
      <c r="E425" s="13"/>
      <c r="F425" s="12"/>
      <c r="G425" s="159" t="s">
        <v>305</v>
      </c>
      <c r="H425" s="116">
        <f>H426+H432+H442+H463</f>
        <v>24537.670000000002</v>
      </c>
      <c r="I425" s="116">
        <f>I426+I432+I442+I463</f>
        <v>19740.299000000003</v>
      </c>
      <c r="J425" s="116">
        <f>J426+J432+J442+J463</f>
        <v>24257.614000000001</v>
      </c>
    </row>
    <row r="426" spans="1:10">
      <c r="A426" s="9"/>
      <c r="B426" s="12"/>
      <c r="C426" s="76">
        <v>10</v>
      </c>
      <c r="D426" s="76" t="s">
        <v>241</v>
      </c>
      <c r="E426" s="75"/>
      <c r="F426" s="76"/>
      <c r="G426" s="95" t="s">
        <v>28</v>
      </c>
      <c r="H426" s="117">
        <f t="shared" ref="H426:J427" si="67">H427</f>
        <v>3684</v>
      </c>
      <c r="I426" s="117">
        <f t="shared" si="67"/>
        <v>3684</v>
      </c>
      <c r="J426" s="117">
        <f t="shared" si="67"/>
        <v>3684</v>
      </c>
    </row>
    <row r="427" spans="1:10" ht="24">
      <c r="A427" s="9"/>
      <c r="B427" s="12"/>
      <c r="C427" s="9">
        <v>10</v>
      </c>
      <c r="D427" s="9" t="s">
        <v>241</v>
      </c>
      <c r="E427" s="8" t="s">
        <v>130</v>
      </c>
      <c r="F427" s="8"/>
      <c r="G427" s="16" t="s">
        <v>67</v>
      </c>
      <c r="H427" s="105">
        <f t="shared" si="67"/>
        <v>3684</v>
      </c>
      <c r="I427" s="105">
        <f t="shared" si="67"/>
        <v>3684</v>
      </c>
      <c r="J427" s="105">
        <f t="shared" si="67"/>
        <v>3684</v>
      </c>
    </row>
    <row r="428" spans="1:10" ht="48">
      <c r="A428" s="9"/>
      <c r="B428" s="12"/>
      <c r="C428" s="9">
        <v>10</v>
      </c>
      <c r="D428" s="9" t="s">
        <v>241</v>
      </c>
      <c r="E428" s="8" t="s">
        <v>523</v>
      </c>
      <c r="F428" s="9"/>
      <c r="G428" s="16" t="s">
        <v>524</v>
      </c>
      <c r="H428" s="105">
        <f>H431</f>
        <v>3684</v>
      </c>
      <c r="I428" s="105">
        <f>I431</f>
        <v>3684</v>
      </c>
      <c r="J428" s="105">
        <f>J431</f>
        <v>3684</v>
      </c>
    </row>
    <row r="429" spans="1:10" ht="36">
      <c r="A429" s="9"/>
      <c r="B429" s="12"/>
      <c r="C429" s="9">
        <v>10</v>
      </c>
      <c r="D429" s="9" t="s">
        <v>241</v>
      </c>
      <c r="E429" s="8" t="s">
        <v>495</v>
      </c>
      <c r="F429" s="18"/>
      <c r="G429" s="134" t="s">
        <v>525</v>
      </c>
      <c r="H429" s="105">
        <f t="shared" ref="H429:J430" si="68">H430</f>
        <v>3684</v>
      </c>
      <c r="I429" s="105">
        <f t="shared" si="68"/>
        <v>3684</v>
      </c>
      <c r="J429" s="105">
        <f t="shared" si="68"/>
        <v>3684</v>
      </c>
    </row>
    <row r="430" spans="1:10" ht="24">
      <c r="A430" s="9"/>
      <c r="B430" s="12"/>
      <c r="C430" s="9">
        <v>10</v>
      </c>
      <c r="D430" s="9" t="s">
        <v>241</v>
      </c>
      <c r="E430" s="8" t="s">
        <v>495</v>
      </c>
      <c r="F430" s="18" t="s">
        <v>553</v>
      </c>
      <c r="G430" s="134" t="s">
        <v>14</v>
      </c>
      <c r="H430" s="105">
        <f t="shared" si="68"/>
        <v>3684</v>
      </c>
      <c r="I430" s="105">
        <f t="shared" si="68"/>
        <v>3684</v>
      </c>
      <c r="J430" s="105">
        <f t="shared" si="68"/>
        <v>3684</v>
      </c>
    </row>
    <row r="431" spans="1:10" ht="24">
      <c r="A431" s="9"/>
      <c r="B431" s="12"/>
      <c r="C431" s="9" t="s">
        <v>306</v>
      </c>
      <c r="D431" s="9" t="s">
        <v>241</v>
      </c>
      <c r="E431" s="8" t="s">
        <v>495</v>
      </c>
      <c r="F431" s="9">
        <v>312</v>
      </c>
      <c r="G431" s="16" t="s">
        <v>538</v>
      </c>
      <c r="H431" s="105">
        <v>3684</v>
      </c>
      <c r="I431" s="105">
        <v>3684</v>
      </c>
      <c r="J431" s="105">
        <v>3684</v>
      </c>
    </row>
    <row r="432" spans="1:10" ht="24">
      <c r="A432" s="9"/>
      <c r="B432" s="12"/>
      <c r="C432" s="76" t="s">
        <v>306</v>
      </c>
      <c r="D432" s="76" t="s">
        <v>307</v>
      </c>
      <c r="E432" s="75"/>
      <c r="F432" s="76"/>
      <c r="G432" s="95" t="s">
        <v>308</v>
      </c>
      <c r="H432" s="117">
        <f>H433</f>
        <v>10078</v>
      </c>
      <c r="I432" s="117">
        <f>I433</f>
        <v>10008</v>
      </c>
      <c r="J432" s="117">
        <f>J433</f>
        <v>10008</v>
      </c>
    </row>
    <row r="433" spans="1:10" ht="24">
      <c r="A433" s="9"/>
      <c r="B433" s="12"/>
      <c r="C433" s="9" t="s">
        <v>306</v>
      </c>
      <c r="D433" s="9" t="s">
        <v>307</v>
      </c>
      <c r="E433" s="8" t="s">
        <v>130</v>
      </c>
      <c r="F433" s="8"/>
      <c r="G433" s="16" t="s">
        <v>67</v>
      </c>
      <c r="H433" s="105">
        <f>H438+H434</f>
        <v>10078</v>
      </c>
      <c r="I433" s="105">
        <f>I438+I434</f>
        <v>10008</v>
      </c>
      <c r="J433" s="105">
        <f>J438+J434</f>
        <v>10008</v>
      </c>
    </row>
    <row r="434" spans="1:10" ht="24">
      <c r="A434" s="9"/>
      <c r="B434" s="12"/>
      <c r="C434" s="9" t="s">
        <v>306</v>
      </c>
      <c r="D434" s="9" t="s">
        <v>307</v>
      </c>
      <c r="E434" s="8" t="s">
        <v>182</v>
      </c>
      <c r="F434" s="8"/>
      <c r="G434" s="16" t="s">
        <v>183</v>
      </c>
      <c r="H434" s="105">
        <f t="shared" ref="H434:J436" si="69">H435</f>
        <v>70</v>
      </c>
      <c r="I434" s="105">
        <f t="shared" si="69"/>
        <v>0</v>
      </c>
      <c r="J434" s="105">
        <f t="shared" si="69"/>
        <v>0</v>
      </c>
    </row>
    <row r="435" spans="1:10" ht="36">
      <c r="A435" s="9"/>
      <c r="B435" s="12"/>
      <c r="C435" s="9" t="s">
        <v>306</v>
      </c>
      <c r="D435" s="9" t="s">
        <v>307</v>
      </c>
      <c r="E435" s="8" t="s">
        <v>328</v>
      </c>
      <c r="F435" s="9"/>
      <c r="G435" s="16" t="s">
        <v>542</v>
      </c>
      <c r="H435" s="105">
        <f t="shared" si="69"/>
        <v>70</v>
      </c>
      <c r="I435" s="105">
        <f t="shared" si="69"/>
        <v>0</v>
      </c>
      <c r="J435" s="105">
        <f t="shared" si="69"/>
        <v>0</v>
      </c>
    </row>
    <row r="436" spans="1:10" ht="24">
      <c r="A436" s="9"/>
      <c r="B436" s="12"/>
      <c r="C436" s="9" t="s">
        <v>306</v>
      </c>
      <c r="D436" s="9" t="s">
        <v>307</v>
      </c>
      <c r="E436" s="8" t="s">
        <v>328</v>
      </c>
      <c r="F436" s="18" t="s">
        <v>553</v>
      </c>
      <c r="G436" s="134" t="s">
        <v>14</v>
      </c>
      <c r="H436" s="105">
        <f t="shared" si="69"/>
        <v>70</v>
      </c>
      <c r="I436" s="105">
        <f t="shared" si="69"/>
        <v>0</v>
      </c>
      <c r="J436" s="105">
        <f t="shared" si="69"/>
        <v>0</v>
      </c>
    </row>
    <row r="437" spans="1:10" ht="60">
      <c r="A437" s="9"/>
      <c r="B437" s="12"/>
      <c r="C437" s="9" t="s">
        <v>306</v>
      </c>
      <c r="D437" s="9" t="s">
        <v>307</v>
      </c>
      <c r="E437" s="8" t="s">
        <v>328</v>
      </c>
      <c r="F437" s="8" t="s">
        <v>943</v>
      </c>
      <c r="G437" s="16" t="s">
        <v>944</v>
      </c>
      <c r="H437" s="105">
        <v>70</v>
      </c>
      <c r="I437" s="105">
        <v>0</v>
      </c>
      <c r="J437" s="105">
        <v>0</v>
      </c>
    </row>
    <row r="438" spans="1:10" ht="48">
      <c r="A438" s="9"/>
      <c r="B438" s="12"/>
      <c r="C438" s="9" t="s">
        <v>306</v>
      </c>
      <c r="D438" s="9" t="s">
        <v>307</v>
      </c>
      <c r="E438" s="8" t="s">
        <v>411</v>
      </c>
      <c r="F438" s="8"/>
      <c r="G438" s="16" t="s">
        <v>68</v>
      </c>
      <c r="H438" s="105">
        <f t="shared" ref="H438:J440" si="70">H439</f>
        <v>10008</v>
      </c>
      <c r="I438" s="105">
        <f t="shared" si="70"/>
        <v>10008</v>
      </c>
      <c r="J438" s="105">
        <f t="shared" si="70"/>
        <v>10008</v>
      </c>
    </row>
    <row r="439" spans="1:10" ht="144">
      <c r="A439" s="9"/>
      <c r="B439" s="12"/>
      <c r="C439" s="9" t="s">
        <v>306</v>
      </c>
      <c r="D439" s="9" t="s">
        <v>307</v>
      </c>
      <c r="E439" s="8" t="s">
        <v>498</v>
      </c>
      <c r="F439" s="9"/>
      <c r="G439" s="16" t="s">
        <v>128</v>
      </c>
      <c r="H439" s="105">
        <f t="shared" si="70"/>
        <v>10008</v>
      </c>
      <c r="I439" s="105">
        <f t="shared" si="70"/>
        <v>10008</v>
      </c>
      <c r="J439" s="105">
        <f t="shared" si="70"/>
        <v>10008</v>
      </c>
    </row>
    <row r="440" spans="1:10" ht="24">
      <c r="A440" s="9"/>
      <c r="B440" s="12"/>
      <c r="C440" s="9" t="s">
        <v>306</v>
      </c>
      <c r="D440" s="9" t="s">
        <v>307</v>
      </c>
      <c r="E440" s="8" t="s">
        <v>498</v>
      </c>
      <c r="F440" s="18" t="s">
        <v>553</v>
      </c>
      <c r="G440" s="134" t="s">
        <v>14</v>
      </c>
      <c r="H440" s="105">
        <f t="shared" si="70"/>
        <v>10008</v>
      </c>
      <c r="I440" s="105">
        <f t="shared" si="70"/>
        <v>10008</v>
      </c>
      <c r="J440" s="105">
        <f t="shared" si="70"/>
        <v>10008</v>
      </c>
    </row>
    <row r="441" spans="1:10" ht="60">
      <c r="A441" s="9"/>
      <c r="B441" s="12"/>
      <c r="C441" s="9" t="s">
        <v>306</v>
      </c>
      <c r="D441" s="9" t="s">
        <v>307</v>
      </c>
      <c r="E441" s="8" t="s">
        <v>498</v>
      </c>
      <c r="F441" s="9">
        <v>313</v>
      </c>
      <c r="G441" s="16" t="s">
        <v>63</v>
      </c>
      <c r="H441" s="105">
        <v>10008</v>
      </c>
      <c r="I441" s="105">
        <v>10008</v>
      </c>
      <c r="J441" s="105">
        <v>10008</v>
      </c>
    </row>
    <row r="442" spans="1:10">
      <c r="A442" s="9"/>
      <c r="B442" s="12"/>
      <c r="C442" s="76" t="s">
        <v>306</v>
      </c>
      <c r="D442" s="76" t="s">
        <v>234</v>
      </c>
      <c r="E442" s="93"/>
      <c r="F442" s="94"/>
      <c r="G442" s="161" t="s">
        <v>29</v>
      </c>
      <c r="H442" s="117">
        <f>H455+H443</f>
        <v>10483.718000000001</v>
      </c>
      <c r="I442" s="117">
        <f>I455+I443</f>
        <v>5756.3469999999998</v>
      </c>
      <c r="J442" s="117">
        <f>J455+J443</f>
        <v>10273.662</v>
      </c>
    </row>
    <row r="443" spans="1:10" ht="24">
      <c r="A443" s="9"/>
      <c r="B443" s="12"/>
      <c r="C443" s="9" t="s">
        <v>306</v>
      </c>
      <c r="D443" s="9" t="s">
        <v>234</v>
      </c>
      <c r="E443" s="8" t="s">
        <v>398</v>
      </c>
      <c r="F443" s="8"/>
      <c r="G443" s="16" t="s">
        <v>713</v>
      </c>
      <c r="H443" s="105">
        <f t="shared" ref="H443:J444" si="71">H444</f>
        <v>5950.8180000000002</v>
      </c>
      <c r="I443" s="105">
        <f t="shared" si="71"/>
        <v>1223.347</v>
      </c>
      <c r="J443" s="105">
        <f t="shared" si="71"/>
        <v>1207.8620000000001</v>
      </c>
    </row>
    <row r="444" spans="1:10" ht="48">
      <c r="A444" s="9"/>
      <c r="B444" s="12"/>
      <c r="C444" s="9" t="s">
        <v>306</v>
      </c>
      <c r="D444" s="9" t="s">
        <v>234</v>
      </c>
      <c r="E444" s="8" t="s">
        <v>526</v>
      </c>
      <c r="F444" s="8"/>
      <c r="G444" s="16" t="s">
        <v>714</v>
      </c>
      <c r="H444" s="105">
        <f>H445</f>
        <v>5950.8180000000002</v>
      </c>
      <c r="I444" s="105">
        <f t="shared" si="71"/>
        <v>1223.347</v>
      </c>
      <c r="J444" s="105">
        <f t="shared" si="71"/>
        <v>1207.8620000000001</v>
      </c>
    </row>
    <row r="445" spans="1:10" ht="36">
      <c r="A445" s="9"/>
      <c r="B445" s="12"/>
      <c r="C445" s="9" t="s">
        <v>306</v>
      </c>
      <c r="D445" s="9" t="s">
        <v>234</v>
      </c>
      <c r="E445" s="8" t="s">
        <v>528</v>
      </c>
      <c r="F445" s="8"/>
      <c r="G445" s="16" t="s">
        <v>737</v>
      </c>
      <c r="H445" s="105">
        <f>H446+H449+H452</f>
        <v>5950.8180000000002</v>
      </c>
      <c r="I445" s="105">
        <f>I446+I449+I452</f>
        <v>1223.347</v>
      </c>
      <c r="J445" s="105">
        <f>J446+J449+J452</f>
        <v>1207.8620000000001</v>
      </c>
    </row>
    <row r="446" spans="1:10" ht="36">
      <c r="A446" s="9"/>
      <c r="B446" s="12"/>
      <c r="C446" s="9" t="s">
        <v>306</v>
      </c>
      <c r="D446" s="9" t="s">
        <v>234</v>
      </c>
      <c r="E446" s="8" t="s">
        <v>787</v>
      </c>
      <c r="F446" s="8"/>
      <c r="G446" s="16" t="s">
        <v>31</v>
      </c>
      <c r="H446" s="105">
        <f t="shared" ref="H446:J447" si="72">H447</f>
        <v>5419.89</v>
      </c>
      <c r="I446" s="105">
        <f t="shared" si="72"/>
        <v>1223.347</v>
      </c>
      <c r="J446" s="105">
        <f t="shared" si="72"/>
        <v>1207.8620000000001</v>
      </c>
    </row>
    <row r="447" spans="1:10" ht="24">
      <c r="A447" s="9"/>
      <c r="B447" s="12"/>
      <c r="C447" s="9" t="s">
        <v>306</v>
      </c>
      <c r="D447" s="9" t="s">
        <v>234</v>
      </c>
      <c r="E447" s="8" t="s">
        <v>787</v>
      </c>
      <c r="F447" s="18" t="s">
        <v>553</v>
      </c>
      <c r="G447" s="134" t="s">
        <v>14</v>
      </c>
      <c r="H447" s="105">
        <f t="shared" si="72"/>
        <v>5419.89</v>
      </c>
      <c r="I447" s="105">
        <f t="shared" si="72"/>
        <v>1223.347</v>
      </c>
      <c r="J447" s="105">
        <f t="shared" si="72"/>
        <v>1207.8620000000001</v>
      </c>
    </row>
    <row r="448" spans="1:10" ht="24">
      <c r="A448" s="9"/>
      <c r="B448" s="12"/>
      <c r="C448" s="9" t="s">
        <v>306</v>
      </c>
      <c r="D448" s="9" t="s">
        <v>234</v>
      </c>
      <c r="E448" s="8" t="s">
        <v>787</v>
      </c>
      <c r="F448" s="9" t="s">
        <v>119</v>
      </c>
      <c r="G448" s="16" t="s">
        <v>120</v>
      </c>
      <c r="H448" s="105">
        <v>5419.89</v>
      </c>
      <c r="I448" s="105">
        <v>1223.347</v>
      </c>
      <c r="J448" s="105">
        <v>1207.8620000000001</v>
      </c>
    </row>
    <row r="449" spans="1:10" ht="51">
      <c r="A449" s="9"/>
      <c r="B449" s="12"/>
      <c r="C449" s="9" t="s">
        <v>306</v>
      </c>
      <c r="D449" s="9" t="s">
        <v>234</v>
      </c>
      <c r="E449" s="106" t="s">
        <v>915</v>
      </c>
      <c r="F449" s="9"/>
      <c r="G449" s="182" t="s">
        <v>914</v>
      </c>
      <c r="H449" s="105">
        <f>H450</f>
        <v>398.19600000000003</v>
      </c>
      <c r="I449" s="105">
        <f>I450</f>
        <v>0</v>
      </c>
      <c r="J449" s="105">
        <f>J450</f>
        <v>0</v>
      </c>
    </row>
    <row r="450" spans="1:10" ht="24">
      <c r="A450" s="9"/>
      <c r="B450" s="12"/>
      <c r="C450" s="9" t="s">
        <v>306</v>
      </c>
      <c r="D450" s="9" t="s">
        <v>234</v>
      </c>
      <c r="E450" s="106" t="s">
        <v>915</v>
      </c>
      <c r="F450" s="18" t="s">
        <v>553</v>
      </c>
      <c r="G450" s="134" t="s">
        <v>14</v>
      </c>
      <c r="H450" s="105">
        <f>H451</f>
        <v>398.19600000000003</v>
      </c>
      <c r="I450" s="105">
        <f t="shared" ref="I450:J453" si="73">I451</f>
        <v>0</v>
      </c>
      <c r="J450" s="105">
        <f t="shared" si="73"/>
        <v>0</v>
      </c>
    </row>
    <row r="451" spans="1:10" ht="36">
      <c r="A451" s="9"/>
      <c r="B451" s="12"/>
      <c r="C451" s="9" t="s">
        <v>306</v>
      </c>
      <c r="D451" s="9" t="s">
        <v>234</v>
      </c>
      <c r="E451" s="106" t="s">
        <v>915</v>
      </c>
      <c r="F451" s="89">
        <v>322</v>
      </c>
      <c r="G451" s="144" t="s">
        <v>970</v>
      </c>
      <c r="H451" s="105">
        <v>398.19600000000003</v>
      </c>
      <c r="I451" s="105">
        <v>0</v>
      </c>
      <c r="J451" s="105">
        <v>0</v>
      </c>
    </row>
    <row r="452" spans="1:10" ht="96">
      <c r="A452" s="9"/>
      <c r="B452" s="12"/>
      <c r="C452" s="9" t="s">
        <v>306</v>
      </c>
      <c r="D452" s="9" t="s">
        <v>234</v>
      </c>
      <c r="E452" s="106" t="s">
        <v>821</v>
      </c>
      <c r="F452" s="9"/>
      <c r="G452" s="16" t="s">
        <v>819</v>
      </c>
      <c r="H452" s="105">
        <f>H453</f>
        <v>132.732</v>
      </c>
      <c r="I452" s="105">
        <f t="shared" si="73"/>
        <v>0</v>
      </c>
      <c r="J452" s="105">
        <f t="shared" si="73"/>
        <v>0</v>
      </c>
    </row>
    <row r="453" spans="1:10" ht="24">
      <c r="A453" s="9"/>
      <c r="B453" s="12"/>
      <c r="C453" s="9" t="s">
        <v>306</v>
      </c>
      <c r="D453" s="9" t="s">
        <v>234</v>
      </c>
      <c r="E453" s="106" t="s">
        <v>821</v>
      </c>
      <c r="F453" s="18" t="s">
        <v>553</v>
      </c>
      <c r="G453" s="134" t="s">
        <v>14</v>
      </c>
      <c r="H453" s="105">
        <f>H454</f>
        <v>132.732</v>
      </c>
      <c r="I453" s="105">
        <f t="shared" si="73"/>
        <v>0</v>
      </c>
      <c r="J453" s="105">
        <f t="shared" si="73"/>
        <v>0</v>
      </c>
    </row>
    <row r="454" spans="1:10" ht="36">
      <c r="A454" s="9"/>
      <c r="B454" s="12"/>
      <c r="C454" s="9" t="s">
        <v>306</v>
      </c>
      <c r="D454" s="9" t="s">
        <v>234</v>
      </c>
      <c r="E454" s="106" t="s">
        <v>821</v>
      </c>
      <c r="F454" s="89">
        <v>322</v>
      </c>
      <c r="G454" s="144" t="s">
        <v>970</v>
      </c>
      <c r="H454" s="105">
        <v>132.732</v>
      </c>
      <c r="I454" s="105">
        <v>0</v>
      </c>
      <c r="J454" s="105">
        <v>0</v>
      </c>
    </row>
    <row r="455" spans="1:10" ht="24">
      <c r="A455" s="9"/>
      <c r="B455" s="12"/>
      <c r="C455" s="9" t="s">
        <v>306</v>
      </c>
      <c r="D455" s="9" t="s">
        <v>234</v>
      </c>
      <c r="E455" s="8" t="s">
        <v>130</v>
      </c>
      <c r="F455" s="8"/>
      <c r="G455" s="16" t="s">
        <v>67</v>
      </c>
      <c r="H455" s="105">
        <f>H456</f>
        <v>4532.8999999999996</v>
      </c>
      <c r="I455" s="105">
        <f>I456</f>
        <v>4533</v>
      </c>
      <c r="J455" s="105">
        <f>J456</f>
        <v>9065.7999999999993</v>
      </c>
    </row>
    <row r="456" spans="1:10" ht="48">
      <c r="A456" s="9"/>
      <c r="B456" s="12"/>
      <c r="C456" s="9" t="s">
        <v>306</v>
      </c>
      <c r="D456" s="9" t="s">
        <v>234</v>
      </c>
      <c r="E456" s="8" t="s">
        <v>411</v>
      </c>
      <c r="F456" s="8"/>
      <c r="G456" s="16" t="s">
        <v>68</v>
      </c>
      <c r="H456" s="105">
        <f>H460+H457</f>
        <v>4532.8999999999996</v>
      </c>
      <c r="I456" s="105">
        <f>I460+I457</f>
        <v>4533</v>
      </c>
      <c r="J456" s="105">
        <f>J460+J457</f>
        <v>9065.7999999999993</v>
      </c>
    </row>
    <row r="457" spans="1:10" ht="108">
      <c r="A457" s="9"/>
      <c r="B457" s="12"/>
      <c r="C457" s="9" t="s">
        <v>306</v>
      </c>
      <c r="D457" s="9" t="s">
        <v>234</v>
      </c>
      <c r="E457" s="20" t="s">
        <v>500</v>
      </c>
      <c r="F457" s="139"/>
      <c r="G457" s="141" t="s">
        <v>578</v>
      </c>
      <c r="H457" s="105">
        <f t="shared" ref="H457:J458" si="74">H458</f>
        <v>0</v>
      </c>
      <c r="I457" s="105">
        <f t="shared" si="74"/>
        <v>2266.5</v>
      </c>
      <c r="J457" s="105">
        <f t="shared" si="74"/>
        <v>3399.7</v>
      </c>
    </row>
    <row r="458" spans="1:10" ht="60">
      <c r="A458" s="9"/>
      <c r="B458" s="12"/>
      <c r="C458" s="9" t="s">
        <v>306</v>
      </c>
      <c r="D458" s="9" t="s">
        <v>234</v>
      </c>
      <c r="E458" s="20" t="s">
        <v>500</v>
      </c>
      <c r="F458" s="18">
        <v>400</v>
      </c>
      <c r="G458" s="134" t="s">
        <v>203</v>
      </c>
      <c r="H458" s="105">
        <f t="shared" si="74"/>
        <v>0</v>
      </c>
      <c r="I458" s="105">
        <f t="shared" si="74"/>
        <v>2266.5</v>
      </c>
      <c r="J458" s="105">
        <f t="shared" si="74"/>
        <v>3399.7</v>
      </c>
    </row>
    <row r="459" spans="1:10" ht="72">
      <c r="A459" s="9"/>
      <c r="B459" s="12"/>
      <c r="C459" s="9" t="s">
        <v>306</v>
      </c>
      <c r="D459" s="9" t="s">
        <v>234</v>
      </c>
      <c r="E459" s="20" t="s">
        <v>500</v>
      </c>
      <c r="F459" s="9">
        <v>412</v>
      </c>
      <c r="G459" s="16" t="s">
        <v>188</v>
      </c>
      <c r="H459" s="105">
        <v>0</v>
      </c>
      <c r="I459" s="105">
        <v>2266.5</v>
      </c>
      <c r="J459" s="105">
        <v>3399.7</v>
      </c>
    </row>
    <row r="460" spans="1:10" ht="132">
      <c r="A460" s="9"/>
      <c r="B460" s="12"/>
      <c r="C460" s="9" t="s">
        <v>306</v>
      </c>
      <c r="D460" s="9" t="s">
        <v>234</v>
      </c>
      <c r="E460" s="20" t="s">
        <v>78</v>
      </c>
      <c r="F460" s="139"/>
      <c r="G460" s="141" t="s">
        <v>79</v>
      </c>
      <c r="H460" s="105">
        <f t="shared" ref="H460:J461" si="75">H461</f>
        <v>4532.8999999999996</v>
      </c>
      <c r="I460" s="105">
        <f t="shared" si="75"/>
        <v>2266.5</v>
      </c>
      <c r="J460" s="105">
        <f t="shared" si="75"/>
        <v>5666.1</v>
      </c>
    </row>
    <row r="461" spans="1:10" ht="60">
      <c r="A461" s="9"/>
      <c r="B461" s="12"/>
      <c r="C461" s="9" t="s">
        <v>306</v>
      </c>
      <c r="D461" s="9" t="s">
        <v>234</v>
      </c>
      <c r="E461" s="20" t="s">
        <v>78</v>
      </c>
      <c r="F461" s="18">
        <v>400</v>
      </c>
      <c r="G461" s="134" t="s">
        <v>203</v>
      </c>
      <c r="H461" s="105">
        <f t="shared" si="75"/>
        <v>4532.8999999999996</v>
      </c>
      <c r="I461" s="105">
        <f t="shared" si="75"/>
        <v>2266.5</v>
      </c>
      <c r="J461" s="105">
        <f t="shared" si="75"/>
        <v>5666.1</v>
      </c>
    </row>
    <row r="462" spans="1:10" ht="72">
      <c r="A462" s="9"/>
      <c r="B462" s="12"/>
      <c r="C462" s="9" t="s">
        <v>306</v>
      </c>
      <c r="D462" s="9" t="s">
        <v>234</v>
      </c>
      <c r="E462" s="20" t="s">
        <v>78</v>
      </c>
      <c r="F462" s="9">
        <v>412</v>
      </c>
      <c r="G462" s="16" t="s">
        <v>188</v>
      </c>
      <c r="H462" s="105">
        <v>4532.8999999999996</v>
      </c>
      <c r="I462" s="105">
        <v>2266.5</v>
      </c>
      <c r="J462" s="121">
        <v>5666.1</v>
      </c>
    </row>
    <row r="463" spans="1:10" ht="24">
      <c r="A463" s="9"/>
      <c r="B463" s="12"/>
      <c r="C463" s="76">
        <v>10</v>
      </c>
      <c r="D463" s="75" t="s">
        <v>22</v>
      </c>
      <c r="E463" s="78"/>
      <c r="F463" s="76"/>
      <c r="G463" s="95" t="s">
        <v>662</v>
      </c>
      <c r="H463" s="117">
        <f>H464</f>
        <v>291.952</v>
      </c>
      <c r="I463" s="117">
        <f>I464</f>
        <v>291.952</v>
      </c>
      <c r="J463" s="117">
        <f>J464</f>
        <v>291.952</v>
      </c>
    </row>
    <row r="464" spans="1:10" ht="48">
      <c r="A464" s="9"/>
      <c r="B464" s="12"/>
      <c r="C464" s="9">
        <v>10</v>
      </c>
      <c r="D464" s="8" t="s">
        <v>22</v>
      </c>
      <c r="E464" s="8" t="s">
        <v>394</v>
      </c>
      <c r="F464" s="9"/>
      <c r="G464" s="16" t="s">
        <v>703</v>
      </c>
      <c r="H464" s="105">
        <f t="shared" ref="H464:J465" si="76">H465</f>
        <v>291.952</v>
      </c>
      <c r="I464" s="105">
        <f t="shared" si="76"/>
        <v>291.952</v>
      </c>
      <c r="J464" s="105">
        <f t="shared" si="76"/>
        <v>291.952</v>
      </c>
    </row>
    <row r="465" spans="1:10" ht="96">
      <c r="A465" s="9"/>
      <c r="B465" s="12"/>
      <c r="C465" s="9">
        <v>10</v>
      </c>
      <c r="D465" s="8" t="s">
        <v>22</v>
      </c>
      <c r="E465" s="8" t="s">
        <v>395</v>
      </c>
      <c r="F465" s="9"/>
      <c r="G465" s="16" t="s">
        <v>767</v>
      </c>
      <c r="H465" s="105">
        <f t="shared" si="76"/>
        <v>291.952</v>
      </c>
      <c r="I465" s="105">
        <f t="shared" si="76"/>
        <v>291.952</v>
      </c>
      <c r="J465" s="105">
        <f t="shared" si="76"/>
        <v>291.952</v>
      </c>
    </row>
    <row r="466" spans="1:10" ht="48">
      <c r="A466" s="9"/>
      <c r="B466" s="12"/>
      <c r="C466" s="9">
        <v>10</v>
      </c>
      <c r="D466" s="8" t="s">
        <v>22</v>
      </c>
      <c r="E466" s="8" t="s">
        <v>397</v>
      </c>
      <c r="F466" s="9"/>
      <c r="G466" s="16" t="s">
        <v>769</v>
      </c>
      <c r="H466" s="105">
        <f>H467+H470</f>
        <v>291.952</v>
      </c>
      <c r="I466" s="105">
        <f>I467+I470</f>
        <v>291.952</v>
      </c>
      <c r="J466" s="105">
        <f>J467+J470</f>
        <v>291.952</v>
      </c>
    </row>
    <row r="467" spans="1:10" ht="72">
      <c r="A467" s="9"/>
      <c r="B467" s="12"/>
      <c r="C467" s="9">
        <v>10</v>
      </c>
      <c r="D467" s="8" t="s">
        <v>22</v>
      </c>
      <c r="E467" s="8" t="s">
        <v>496</v>
      </c>
      <c r="F467" s="9"/>
      <c r="G467" s="16" t="s">
        <v>298</v>
      </c>
      <c r="H467" s="105">
        <f t="shared" ref="H467:J468" si="77">H468</f>
        <v>91.951999999999998</v>
      </c>
      <c r="I467" s="105">
        <f t="shared" si="77"/>
        <v>91.951999999999998</v>
      </c>
      <c r="J467" s="105">
        <f t="shared" si="77"/>
        <v>91.951999999999998</v>
      </c>
    </row>
    <row r="468" spans="1:10" ht="24">
      <c r="A468" s="9"/>
      <c r="B468" s="12"/>
      <c r="C468" s="9">
        <v>10</v>
      </c>
      <c r="D468" s="8" t="s">
        <v>22</v>
      </c>
      <c r="E468" s="8" t="s">
        <v>496</v>
      </c>
      <c r="F468" s="18" t="s">
        <v>553</v>
      </c>
      <c r="G468" s="134" t="s">
        <v>14</v>
      </c>
      <c r="H468" s="105">
        <f t="shared" si="77"/>
        <v>91.951999999999998</v>
      </c>
      <c r="I468" s="105">
        <f t="shared" si="77"/>
        <v>91.951999999999998</v>
      </c>
      <c r="J468" s="105">
        <f t="shared" si="77"/>
        <v>91.951999999999998</v>
      </c>
    </row>
    <row r="469" spans="1:10" ht="36">
      <c r="A469" s="9"/>
      <c r="B469" s="12"/>
      <c r="C469" s="9">
        <v>10</v>
      </c>
      <c r="D469" s="8" t="s">
        <v>22</v>
      </c>
      <c r="E469" s="8" t="s">
        <v>496</v>
      </c>
      <c r="F469" s="9">
        <v>330</v>
      </c>
      <c r="G469" s="16" t="s">
        <v>661</v>
      </c>
      <c r="H469" s="105">
        <v>91.951999999999998</v>
      </c>
      <c r="I469" s="105">
        <v>91.951999999999998</v>
      </c>
      <c r="J469" s="105">
        <v>91.951999999999998</v>
      </c>
    </row>
    <row r="470" spans="1:10" ht="96">
      <c r="A470" s="9"/>
      <c r="B470" s="12"/>
      <c r="C470" s="9">
        <v>10</v>
      </c>
      <c r="D470" s="8" t="s">
        <v>22</v>
      </c>
      <c r="E470" s="8" t="s">
        <v>497</v>
      </c>
      <c r="F470" s="9"/>
      <c r="G470" s="16" t="s">
        <v>189</v>
      </c>
      <c r="H470" s="105">
        <f t="shared" ref="H470:J471" si="78">H471</f>
        <v>200</v>
      </c>
      <c r="I470" s="105">
        <f t="shared" si="78"/>
        <v>200</v>
      </c>
      <c r="J470" s="105">
        <f t="shared" si="78"/>
        <v>200</v>
      </c>
    </row>
    <row r="471" spans="1:10" ht="60">
      <c r="A471" s="9"/>
      <c r="B471" s="12"/>
      <c r="C471" s="9">
        <v>10</v>
      </c>
      <c r="D471" s="8" t="s">
        <v>22</v>
      </c>
      <c r="E471" s="8" t="s">
        <v>497</v>
      </c>
      <c r="F471" s="21" t="s">
        <v>283</v>
      </c>
      <c r="G471" s="134" t="s">
        <v>646</v>
      </c>
      <c r="H471" s="105">
        <f t="shared" si="78"/>
        <v>200</v>
      </c>
      <c r="I471" s="105">
        <f t="shared" si="78"/>
        <v>200</v>
      </c>
      <c r="J471" s="105">
        <f t="shared" si="78"/>
        <v>200</v>
      </c>
    </row>
    <row r="472" spans="1:10" ht="48">
      <c r="A472" s="9"/>
      <c r="B472" s="12"/>
      <c r="C472" s="9">
        <v>10</v>
      </c>
      <c r="D472" s="8" t="s">
        <v>22</v>
      </c>
      <c r="E472" s="8" t="s">
        <v>497</v>
      </c>
      <c r="F472" s="9">
        <v>633</v>
      </c>
      <c r="G472" s="16" t="s">
        <v>650</v>
      </c>
      <c r="H472" s="105">
        <v>200</v>
      </c>
      <c r="I472" s="105">
        <v>200</v>
      </c>
      <c r="J472" s="105">
        <v>200</v>
      </c>
    </row>
    <row r="473" spans="1:10" ht="24">
      <c r="A473" s="9"/>
      <c r="B473" s="12"/>
      <c r="C473" s="12" t="s">
        <v>309</v>
      </c>
      <c r="D473" s="12" t="s">
        <v>235</v>
      </c>
      <c r="E473" s="13"/>
      <c r="F473" s="12"/>
      <c r="G473" s="159" t="s">
        <v>310</v>
      </c>
      <c r="H473" s="116">
        <f t="shared" ref="H473:J474" si="79">H474</f>
        <v>1872.7180000000001</v>
      </c>
      <c r="I473" s="116">
        <f t="shared" si="79"/>
        <v>1950</v>
      </c>
      <c r="J473" s="116">
        <f t="shared" si="79"/>
        <v>1950</v>
      </c>
    </row>
    <row r="474" spans="1:10">
      <c r="A474" s="9"/>
      <c r="B474" s="12"/>
      <c r="C474" s="76" t="s">
        <v>309</v>
      </c>
      <c r="D474" s="76" t="s">
        <v>281</v>
      </c>
      <c r="E474" s="75"/>
      <c r="F474" s="76"/>
      <c r="G474" s="95" t="s">
        <v>311</v>
      </c>
      <c r="H474" s="117">
        <f t="shared" si="79"/>
        <v>1872.7180000000001</v>
      </c>
      <c r="I474" s="117">
        <f t="shared" si="79"/>
        <v>1950</v>
      </c>
      <c r="J474" s="117">
        <f t="shared" si="79"/>
        <v>1950</v>
      </c>
    </row>
    <row r="475" spans="1:10" ht="36">
      <c r="A475" s="9"/>
      <c r="B475" s="12"/>
      <c r="C475" s="9" t="s">
        <v>309</v>
      </c>
      <c r="D475" s="9" t="s">
        <v>281</v>
      </c>
      <c r="E475" s="8" t="s">
        <v>407</v>
      </c>
      <c r="F475" s="9"/>
      <c r="G475" s="16" t="s">
        <v>776</v>
      </c>
      <c r="H475" s="105">
        <f>H476+H484</f>
        <v>1872.7180000000001</v>
      </c>
      <c r="I475" s="105">
        <f>I476+I484</f>
        <v>1950</v>
      </c>
      <c r="J475" s="105">
        <f>J476+J484</f>
        <v>1950</v>
      </c>
    </row>
    <row r="476" spans="1:10" ht="48">
      <c r="A476" s="9"/>
      <c r="B476" s="12"/>
      <c r="C476" s="9" t="s">
        <v>309</v>
      </c>
      <c r="D476" s="9" t="s">
        <v>281</v>
      </c>
      <c r="E476" s="8" t="s">
        <v>408</v>
      </c>
      <c r="F476" s="9"/>
      <c r="G476" s="16" t="s">
        <v>200</v>
      </c>
      <c r="H476" s="105">
        <f>H478+H482</f>
        <v>1800</v>
      </c>
      <c r="I476" s="105">
        <f>I478+I482</f>
        <v>1800</v>
      </c>
      <c r="J476" s="105">
        <f>J478+J482</f>
        <v>1800</v>
      </c>
    </row>
    <row r="477" spans="1:10" ht="144">
      <c r="A477" s="9"/>
      <c r="B477" s="12"/>
      <c r="C477" s="9" t="s">
        <v>309</v>
      </c>
      <c r="D477" s="9" t="s">
        <v>281</v>
      </c>
      <c r="E477" s="8" t="s">
        <v>409</v>
      </c>
      <c r="F477" s="9"/>
      <c r="G477" s="16" t="s">
        <v>201</v>
      </c>
      <c r="H477" s="105">
        <f>H478+H481</f>
        <v>1800</v>
      </c>
      <c r="I477" s="105">
        <f>I478+I481</f>
        <v>1800</v>
      </c>
      <c r="J477" s="105">
        <f>J478+J481</f>
        <v>1800</v>
      </c>
    </row>
    <row r="478" spans="1:10" ht="180">
      <c r="A478" s="9"/>
      <c r="B478" s="12"/>
      <c r="C478" s="9" t="s">
        <v>309</v>
      </c>
      <c r="D478" s="9" t="s">
        <v>281</v>
      </c>
      <c r="E478" s="8" t="s">
        <v>501</v>
      </c>
      <c r="F478" s="9"/>
      <c r="G478" s="16" t="s">
        <v>116</v>
      </c>
      <c r="H478" s="105">
        <f t="shared" ref="H478:J479" si="80">H479</f>
        <v>800</v>
      </c>
      <c r="I478" s="105">
        <f t="shared" si="80"/>
        <v>800</v>
      </c>
      <c r="J478" s="105">
        <f t="shared" si="80"/>
        <v>800</v>
      </c>
    </row>
    <row r="479" spans="1:10" ht="48">
      <c r="A479" s="9"/>
      <c r="B479" s="12"/>
      <c r="C479" s="9" t="s">
        <v>309</v>
      </c>
      <c r="D479" s="9" t="s">
        <v>281</v>
      </c>
      <c r="E479" s="8" t="s">
        <v>501</v>
      </c>
      <c r="F479" s="18" t="s">
        <v>243</v>
      </c>
      <c r="G479" s="134" t="s">
        <v>694</v>
      </c>
      <c r="H479" s="105">
        <f t="shared" si="80"/>
        <v>800</v>
      </c>
      <c r="I479" s="105">
        <f t="shared" si="80"/>
        <v>800</v>
      </c>
      <c r="J479" s="105">
        <f t="shared" si="80"/>
        <v>800</v>
      </c>
    </row>
    <row r="480" spans="1:10" ht="24">
      <c r="A480" s="9"/>
      <c r="B480" s="12"/>
      <c r="C480" s="9" t="s">
        <v>309</v>
      </c>
      <c r="D480" s="9" t="s">
        <v>281</v>
      </c>
      <c r="E480" s="8" t="s">
        <v>501</v>
      </c>
      <c r="F480" s="9" t="s">
        <v>245</v>
      </c>
      <c r="G480" s="16" t="s">
        <v>645</v>
      </c>
      <c r="H480" s="105">
        <v>800</v>
      </c>
      <c r="I480" s="105">
        <v>800</v>
      </c>
      <c r="J480" s="105">
        <v>800</v>
      </c>
    </row>
    <row r="481" spans="1:10" ht="108">
      <c r="A481" s="9"/>
      <c r="B481" s="12"/>
      <c r="C481" s="9" t="s">
        <v>309</v>
      </c>
      <c r="D481" s="9" t="s">
        <v>281</v>
      </c>
      <c r="E481" s="8" t="s">
        <v>502</v>
      </c>
      <c r="F481" s="9"/>
      <c r="G481" s="16" t="s">
        <v>312</v>
      </c>
      <c r="H481" s="105">
        <f t="shared" ref="H481:J482" si="81">H482</f>
        <v>1000</v>
      </c>
      <c r="I481" s="105">
        <f t="shared" si="81"/>
        <v>1000</v>
      </c>
      <c r="J481" s="105">
        <f t="shared" si="81"/>
        <v>1000</v>
      </c>
    </row>
    <row r="482" spans="1:10" ht="120">
      <c r="A482" s="9"/>
      <c r="B482" s="12"/>
      <c r="C482" s="9" t="s">
        <v>309</v>
      </c>
      <c r="D482" s="9" t="s">
        <v>281</v>
      </c>
      <c r="E482" s="8" t="s">
        <v>502</v>
      </c>
      <c r="F482" s="18" t="s">
        <v>545</v>
      </c>
      <c r="G482" s="134" t="s">
        <v>546</v>
      </c>
      <c r="H482" s="105">
        <f t="shared" si="81"/>
        <v>1000</v>
      </c>
      <c r="I482" s="105">
        <f t="shared" si="81"/>
        <v>1000</v>
      </c>
      <c r="J482" s="105">
        <f t="shared" si="81"/>
        <v>1000</v>
      </c>
    </row>
    <row r="483" spans="1:10" ht="48">
      <c r="A483" s="9"/>
      <c r="B483" s="12"/>
      <c r="C483" s="9" t="s">
        <v>309</v>
      </c>
      <c r="D483" s="9" t="s">
        <v>281</v>
      </c>
      <c r="E483" s="8" t="s">
        <v>502</v>
      </c>
      <c r="F483" s="89">
        <v>123</v>
      </c>
      <c r="G483" s="144" t="s">
        <v>823</v>
      </c>
      <c r="H483" s="105">
        <v>1000</v>
      </c>
      <c r="I483" s="105">
        <v>1000</v>
      </c>
      <c r="J483" s="105">
        <v>1000</v>
      </c>
    </row>
    <row r="484" spans="1:10" ht="60">
      <c r="A484" s="9"/>
      <c r="B484" s="12"/>
      <c r="C484" s="9" t="s">
        <v>309</v>
      </c>
      <c r="D484" s="9" t="s">
        <v>281</v>
      </c>
      <c r="E484" s="8" t="s">
        <v>410</v>
      </c>
      <c r="F484" s="9"/>
      <c r="G484" s="16" t="s">
        <v>777</v>
      </c>
      <c r="H484" s="105">
        <f t="shared" ref="H484:J485" si="82">H485</f>
        <v>72.718000000000004</v>
      </c>
      <c r="I484" s="105">
        <f t="shared" si="82"/>
        <v>150</v>
      </c>
      <c r="J484" s="105">
        <f t="shared" si="82"/>
        <v>150</v>
      </c>
    </row>
    <row r="485" spans="1:10" ht="60">
      <c r="A485" s="9"/>
      <c r="B485" s="12"/>
      <c r="C485" s="9" t="s">
        <v>309</v>
      </c>
      <c r="D485" s="9" t="s">
        <v>281</v>
      </c>
      <c r="E485" s="8" t="s">
        <v>522</v>
      </c>
      <c r="F485" s="9"/>
      <c r="G485" s="16" t="s">
        <v>117</v>
      </c>
      <c r="H485" s="105">
        <f t="shared" si="82"/>
        <v>72.718000000000004</v>
      </c>
      <c r="I485" s="105">
        <f t="shared" si="82"/>
        <v>150</v>
      </c>
      <c r="J485" s="105">
        <f t="shared" si="82"/>
        <v>150</v>
      </c>
    </row>
    <row r="486" spans="1:10" ht="72">
      <c r="A486" s="9"/>
      <c r="B486" s="12"/>
      <c r="C486" s="9" t="s">
        <v>309</v>
      </c>
      <c r="D486" s="9" t="s">
        <v>281</v>
      </c>
      <c r="E486" s="8" t="s">
        <v>504</v>
      </c>
      <c r="F486" s="9"/>
      <c r="G486" s="16" t="s">
        <v>333</v>
      </c>
      <c r="H486" s="105">
        <f t="shared" ref="H486:J487" si="83">H487</f>
        <v>72.718000000000004</v>
      </c>
      <c r="I486" s="105">
        <f t="shared" si="83"/>
        <v>150</v>
      </c>
      <c r="J486" s="105">
        <f t="shared" si="83"/>
        <v>150</v>
      </c>
    </row>
    <row r="487" spans="1:10" ht="48">
      <c r="A487" s="9"/>
      <c r="B487" s="12"/>
      <c r="C487" s="9" t="s">
        <v>309</v>
      </c>
      <c r="D487" s="9" t="s">
        <v>281</v>
      </c>
      <c r="E487" s="8" t="s">
        <v>504</v>
      </c>
      <c r="F487" s="18" t="s">
        <v>243</v>
      </c>
      <c r="G487" s="134" t="s">
        <v>694</v>
      </c>
      <c r="H487" s="105">
        <f t="shared" si="83"/>
        <v>72.718000000000004</v>
      </c>
      <c r="I487" s="105">
        <f t="shared" si="83"/>
        <v>150</v>
      </c>
      <c r="J487" s="105">
        <f t="shared" si="83"/>
        <v>150</v>
      </c>
    </row>
    <row r="488" spans="1:10" ht="24">
      <c r="A488" s="9"/>
      <c r="B488" s="12"/>
      <c r="C488" s="9" t="s">
        <v>309</v>
      </c>
      <c r="D488" s="9" t="s">
        <v>281</v>
      </c>
      <c r="E488" s="8" t="s">
        <v>504</v>
      </c>
      <c r="F488" s="9" t="s">
        <v>245</v>
      </c>
      <c r="G488" s="16" t="s">
        <v>645</v>
      </c>
      <c r="H488" s="105">
        <v>72.718000000000004</v>
      </c>
      <c r="I488" s="105">
        <v>150</v>
      </c>
      <c r="J488" s="105">
        <v>150</v>
      </c>
    </row>
    <row r="489" spans="1:10" ht="24">
      <c r="A489" s="9"/>
      <c r="B489" s="12"/>
      <c r="C489" s="12" t="s">
        <v>334</v>
      </c>
      <c r="D489" s="12" t="s">
        <v>235</v>
      </c>
      <c r="E489" s="13"/>
      <c r="F489" s="12"/>
      <c r="G489" s="159" t="s">
        <v>369</v>
      </c>
      <c r="H489" s="116">
        <f t="shared" ref="H489:J492" si="84">H490</f>
        <v>1983.527</v>
      </c>
      <c r="I489" s="116">
        <f t="shared" si="84"/>
        <v>1983.527</v>
      </c>
      <c r="J489" s="116">
        <f t="shared" si="84"/>
        <v>1983.527</v>
      </c>
    </row>
    <row r="490" spans="1:10" ht="36">
      <c r="A490" s="9"/>
      <c r="B490" s="12"/>
      <c r="C490" s="95" t="s">
        <v>334</v>
      </c>
      <c r="D490" s="95" t="s">
        <v>234</v>
      </c>
      <c r="E490" s="96"/>
      <c r="F490" s="95"/>
      <c r="G490" s="95" t="s">
        <v>37</v>
      </c>
      <c r="H490" s="119">
        <f t="shared" si="84"/>
        <v>1983.527</v>
      </c>
      <c r="I490" s="119">
        <f t="shared" si="84"/>
        <v>1983.527</v>
      </c>
      <c r="J490" s="119">
        <f t="shared" si="84"/>
        <v>1983.527</v>
      </c>
    </row>
    <row r="491" spans="1:10" ht="48">
      <c r="A491" s="9"/>
      <c r="B491" s="12"/>
      <c r="C491" s="9" t="s">
        <v>334</v>
      </c>
      <c r="D491" s="9" t="s">
        <v>234</v>
      </c>
      <c r="E491" s="8" t="s">
        <v>394</v>
      </c>
      <c r="F491" s="9"/>
      <c r="G491" s="16" t="s">
        <v>703</v>
      </c>
      <c r="H491" s="105">
        <f t="shared" si="84"/>
        <v>1983.527</v>
      </c>
      <c r="I491" s="105">
        <f t="shared" si="84"/>
        <v>1983.527</v>
      </c>
      <c r="J491" s="105">
        <f t="shared" si="84"/>
        <v>1983.527</v>
      </c>
    </row>
    <row r="492" spans="1:10" ht="96">
      <c r="A492" s="9"/>
      <c r="B492" s="12"/>
      <c r="C492" s="9" t="s">
        <v>334</v>
      </c>
      <c r="D492" s="9" t="s">
        <v>234</v>
      </c>
      <c r="E492" s="8" t="s">
        <v>395</v>
      </c>
      <c r="F492" s="9"/>
      <c r="G492" s="16" t="s">
        <v>767</v>
      </c>
      <c r="H492" s="105">
        <f t="shared" si="84"/>
        <v>1983.527</v>
      </c>
      <c r="I492" s="105">
        <f t="shared" si="84"/>
        <v>1983.527</v>
      </c>
      <c r="J492" s="105">
        <f t="shared" si="84"/>
        <v>1983.527</v>
      </c>
    </row>
    <row r="493" spans="1:10" ht="156">
      <c r="A493" s="9"/>
      <c r="B493" s="12"/>
      <c r="C493" s="9" t="s">
        <v>334</v>
      </c>
      <c r="D493" s="9" t="s">
        <v>234</v>
      </c>
      <c r="E493" s="8" t="s">
        <v>396</v>
      </c>
      <c r="F493" s="9"/>
      <c r="G493" s="16" t="s">
        <v>158</v>
      </c>
      <c r="H493" s="105">
        <f>H497+H500+H494</f>
        <v>1983.527</v>
      </c>
      <c r="I493" s="105">
        <f>I497+I500+I494</f>
        <v>1983.527</v>
      </c>
      <c r="J493" s="105">
        <f>J497+J500+J494</f>
        <v>1983.527</v>
      </c>
    </row>
    <row r="494" spans="1:10" ht="72">
      <c r="A494" s="9"/>
      <c r="B494" s="12"/>
      <c r="C494" s="9" t="s">
        <v>334</v>
      </c>
      <c r="D494" s="9" t="s">
        <v>234</v>
      </c>
      <c r="E494" s="8" t="s">
        <v>591</v>
      </c>
      <c r="F494" s="9"/>
      <c r="G494" s="16" t="s">
        <v>590</v>
      </c>
      <c r="H494" s="105">
        <f t="shared" ref="H494:J495" si="85">H495</f>
        <v>803.1</v>
      </c>
      <c r="I494" s="105">
        <f t="shared" si="85"/>
        <v>803.1</v>
      </c>
      <c r="J494" s="105">
        <f t="shared" si="85"/>
        <v>803.1</v>
      </c>
    </row>
    <row r="495" spans="1:10" ht="60">
      <c r="A495" s="9"/>
      <c r="B495" s="12"/>
      <c r="C495" s="9" t="s">
        <v>334</v>
      </c>
      <c r="D495" s="9" t="s">
        <v>234</v>
      </c>
      <c r="E495" s="8" t="s">
        <v>591</v>
      </c>
      <c r="F495" s="18" t="s">
        <v>283</v>
      </c>
      <c r="G495" s="134" t="s">
        <v>646</v>
      </c>
      <c r="H495" s="105">
        <f t="shared" si="85"/>
        <v>803.1</v>
      </c>
      <c r="I495" s="105">
        <f t="shared" si="85"/>
        <v>803.1</v>
      </c>
      <c r="J495" s="105">
        <f t="shared" si="85"/>
        <v>803.1</v>
      </c>
    </row>
    <row r="496" spans="1:10" ht="108">
      <c r="A496" s="9"/>
      <c r="B496" s="12"/>
      <c r="C496" s="9" t="s">
        <v>334</v>
      </c>
      <c r="D496" s="9" t="s">
        <v>234</v>
      </c>
      <c r="E496" s="8" t="s">
        <v>591</v>
      </c>
      <c r="F496" s="9">
        <v>631</v>
      </c>
      <c r="G496" s="16" t="s">
        <v>355</v>
      </c>
      <c r="H496" s="124">
        <v>803.1</v>
      </c>
      <c r="I496" s="105">
        <v>803.1</v>
      </c>
      <c r="J496" s="105">
        <v>803.1</v>
      </c>
    </row>
    <row r="497" spans="1:20" ht="72">
      <c r="A497" s="9"/>
      <c r="B497" s="12"/>
      <c r="C497" s="9" t="s">
        <v>334</v>
      </c>
      <c r="D497" s="9" t="s">
        <v>234</v>
      </c>
      <c r="E497" s="8" t="s">
        <v>505</v>
      </c>
      <c r="F497" s="9"/>
      <c r="G497" s="148" t="s">
        <v>652</v>
      </c>
      <c r="H497" s="105">
        <f t="shared" ref="H497:J498" si="86">H498</f>
        <v>800</v>
      </c>
      <c r="I497" s="105">
        <f t="shared" si="86"/>
        <v>800</v>
      </c>
      <c r="J497" s="105">
        <f t="shared" si="86"/>
        <v>800</v>
      </c>
    </row>
    <row r="498" spans="1:20" ht="60">
      <c r="A498" s="9"/>
      <c r="B498" s="12"/>
      <c r="C498" s="9" t="s">
        <v>334</v>
      </c>
      <c r="D498" s="9" t="s">
        <v>234</v>
      </c>
      <c r="E498" s="8" t="s">
        <v>505</v>
      </c>
      <c r="F498" s="21" t="s">
        <v>283</v>
      </c>
      <c r="G498" s="134" t="s">
        <v>646</v>
      </c>
      <c r="H498" s="105">
        <f t="shared" si="86"/>
        <v>800</v>
      </c>
      <c r="I498" s="105">
        <f t="shared" si="86"/>
        <v>800</v>
      </c>
      <c r="J498" s="105">
        <f t="shared" si="86"/>
        <v>800</v>
      </c>
    </row>
    <row r="499" spans="1:20" ht="60">
      <c r="A499" s="9"/>
      <c r="B499" s="12"/>
      <c r="C499" s="9" t="s">
        <v>334</v>
      </c>
      <c r="D499" s="9" t="s">
        <v>234</v>
      </c>
      <c r="E499" s="8" t="s">
        <v>505</v>
      </c>
      <c r="F499" s="9">
        <v>631</v>
      </c>
      <c r="G499" s="16" t="s">
        <v>647</v>
      </c>
      <c r="H499" s="105">
        <v>800</v>
      </c>
      <c r="I499" s="105">
        <v>800</v>
      </c>
      <c r="J499" s="105">
        <v>800</v>
      </c>
    </row>
    <row r="500" spans="1:20" ht="72">
      <c r="A500" s="9"/>
      <c r="B500" s="12"/>
      <c r="C500" s="9" t="s">
        <v>334</v>
      </c>
      <c r="D500" s="9" t="s">
        <v>234</v>
      </c>
      <c r="E500" s="8" t="s">
        <v>506</v>
      </c>
      <c r="F500" s="9"/>
      <c r="G500" s="16" t="s">
        <v>415</v>
      </c>
      <c r="H500" s="105">
        <f t="shared" ref="H500:J501" si="87">H501</f>
        <v>380.42700000000002</v>
      </c>
      <c r="I500" s="105">
        <f t="shared" si="87"/>
        <v>380.42700000000002</v>
      </c>
      <c r="J500" s="105">
        <f t="shared" si="87"/>
        <v>380.42700000000002</v>
      </c>
      <c r="T500" s="195" t="s">
        <v>967</v>
      </c>
    </row>
    <row r="501" spans="1:20" ht="48">
      <c r="A501" s="9"/>
      <c r="B501" s="12"/>
      <c r="C501" s="9" t="s">
        <v>334</v>
      </c>
      <c r="D501" s="9" t="s">
        <v>234</v>
      </c>
      <c r="E501" s="8" t="s">
        <v>506</v>
      </c>
      <c r="F501" s="18" t="s">
        <v>243</v>
      </c>
      <c r="G501" s="134" t="s">
        <v>694</v>
      </c>
      <c r="H501" s="105">
        <f t="shared" si="87"/>
        <v>380.42700000000002</v>
      </c>
      <c r="I501" s="105">
        <f t="shared" si="87"/>
        <v>380.42700000000002</v>
      </c>
      <c r="J501" s="105">
        <f t="shared" si="87"/>
        <v>380.42700000000002</v>
      </c>
    </row>
    <row r="502" spans="1:20" ht="24">
      <c r="A502" s="9"/>
      <c r="B502" s="12"/>
      <c r="C502" s="9" t="s">
        <v>334</v>
      </c>
      <c r="D502" s="9" t="s">
        <v>234</v>
      </c>
      <c r="E502" s="8" t="s">
        <v>506</v>
      </c>
      <c r="F502" s="9" t="s">
        <v>245</v>
      </c>
      <c r="G502" s="16" t="s">
        <v>645</v>
      </c>
      <c r="H502" s="105">
        <v>380.42700000000002</v>
      </c>
      <c r="I502" s="105">
        <v>380.42700000000002</v>
      </c>
      <c r="J502" s="105">
        <v>380.42700000000002</v>
      </c>
    </row>
    <row r="503" spans="1:20" ht="24">
      <c r="A503" s="12">
        <v>2</v>
      </c>
      <c r="B503" s="12" t="s">
        <v>122</v>
      </c>
      <c r="C503" s="12"/>
      <c r="D503" s="12"/>
      <c r="E503" s="13"/>
      <c r="F503" s="12"/>
      <c r="G503" s="159" t="s">
        <v>123</v>
      </c>
      <c r="H503" s="116">
        <f>H505</f>
        <v>2273.6210000000001</v>
      </c>
      <c r="I503" s="116">
        <f>I505</f>
        <v>2107.1709999999998</v>
      </c>
      <c r="J503" s="116">
        <f>J505</f>
        <v>1996.5009999999997</v>
      </c>
    </row>
    <row r="504" spans="1:20" ht="24">
      <c r="A504" s="12"/>
      <c r="B504" s="12"/>
      <c r="C504" s="12" t="s">
        <v>241</v>
      </c>
      <c r="D504" s="12" t="s">
        <v>235</v>
      </c>
      <c r="E504" s="9"/>
      <c r="F504" s="9"/>
      <c r="G504" s="159" t="s">
        <v>21</v>
      </c>
      <c r="H504" s="116">
        <f>H505</f>
        <v>2273.6210000000001</v>
      </c>
      <c r="I504" s="116">
        <f>I505</f>
        <v>2107.1709999999998</v>
      </c>
      <c r="J504" s="116">
        <f>J505</f>
        <v>1996.5009999999997</v>
      </c>
    </row>
    <row r="505" spans="1:20" ht="96">
      <c r="A505" s="9"/>
      <c r="B505" s="9"/>
      <c r="C505" s="76" t="s">
        <v>241</v>
      </c>
      <c r="D505" s="76" t="s">
        <v>307</v>
      </c>
      <c r="E505" s="75"/>
      <c r="F505" s="76"/>
      <c r="G505" s="95" t="s">
        <v>58</v>
      </c>
      <c r="H505" s="117">
        <f t="shared" ref="H505:J506" si="88">H506</f>
        <v>2273.6210000000001</v>
      </c>
      <c r="I505" s="117">
        <f t="shared" si="88"/>
        <v>2107.1709999999998</v>
      </c>
      <c r="J505" s="117">
        <f t="shared" si="88"/>
        <v>1996.5009999999997</v>
      </c>
    </row>
    <row r="506" spans="1:20" ht="24">
      <c r="A506" s="9"/>
      <c r="B506" s="9"/>
      <c r="C506" s="9" t="s">
        <v>241</v>
      </c>
      <c r="D506" s="9" t="s">
        <v>307</v>
      </c>
      <c r="E506" s="8" t="s">
        <v>130</v>
      </c>
      <c r="F506" s="9"/>
      <c r="G506" s="16" t="s">
        <v>67</v>
      </c>
      <c r="H506" s="105">
        <f t="shared" si="88"/>
        <v>2273.6210000000001</v>
      </c>
      <c r="I506" s="105">
        <f t="shared" si="88"/>
        <v>2107.1709999999998</v>
      </c>
      <c r="J506" s="105">
        <f t="shared" si="88"/>
        <v>1996.5009999999997</v>
      </c>
    </row>
    <row r="507" spans="1:20" ht="60">
      <c r="A507" s="9"/>
      <c r="B507" s="9"/>
      <c r="C507" s="9" t="s">
        <v>241</v>
      </c>
      <c r="D507" s="9" t="s">
        <v>307</v>
      </c>
      <c r="E507" s="8" t="s">
        <v>129</v>
      </c>
      <c r="F507" s="9"/>
      <c r="G507" s="16" t="s">
        <v>64</v>
      </c>
      <c r="H507" s="105">
        <f>H508+H515</f>
        <v>2273.6210000000001</v>
      </c>
      <c r="I507" s="105">
        <f>I508+I515</f>
        <v>2107.1709999999998</v>
      </c>
      <c r="J507" s="105">
        <f>J508+J515</f>
        <v>1996.5009999999997</v>
      </c>
    </row>
    <row r="508" spans="1:20" ht="48">
      <c r="A508" s="9"/>
      <c r="B508" s="9"/>
      <c r="C508" s="9" t="s">
        <v>241</v>
      </c>
      <c r="D508" s="9" t="s">
        <v>307</v>
      </c>
      <c r="E508" s="8" t="s">
        <v>420</v>
      </c>
      <c r="F508" s="9"/>
      <c r="G508" s="16" t="s">
        <v>541</v>
      </c>
      <c r="H508" s="105">
        <f>H509+H513</f>
        <v>1242.7060000000001</v>
      </c>
      <c r="I508" s="105">
        <f>I509+I513</f>
        <v>1079.6659999999999</v>
      </c>
      <c r="J508" s="105">
        <f>J509+J513</f>
        <v>968.99599999999998</v>
      </c>
    </row>
    <row r="509" spans="1:20" ht="120">
      <c r="A509" s="9"/>
      <c r="B509" s="9"/>
      <c r="C509" s="9" t="s">
        <v>241</v>
      </c>
      <c r="D509" s="9" t="s">
        <v>307</v>
      </c>
      <c r="E509" s="8" t="s">
        <v>420</v>
      </c>
      <c r="F509" s="18" t="s">
        <v>545</v>
      </c>
      <c r="G509" s="134" t="s">
        <v>546</v>
      </c>
      <c r="H509" s="105">
        <f>H510+H511+H512</f>
        <v>1231.5260000000001</v>
      </c>
      <c r="I509" s="105">
        <f>I510+I511+I512</f>
        <v>1068.4859999999999</v>
      </c>
      <c r="J509" s="105">
        <f>J510+J511+J512</f>
        <v>957.81600000000003</v>
      </c>
    </row>
    <row r="510" spans="1:20" ht="36">
      <c r="A510" s="9"/>
      <c r="B510" s="9"/>
      <c r="C510" s="9" t="s">
        <v>241</v>
      </c>
      <c r="D510" s="9" t="s">
        <v>307</v>
      </c>
      <c r="E510" s="8" t="s">
        <v>420</v>
      </c>
      <c r="F510" s="19" t="s">
        <v>547</v>
      </c>
      <c r="G510" s="138" t="s">
        <v>176</v>
      </c>
      <c r="H510" s="105">
        <v>720.65</v>
      </c>
      <c r="I510" s="105">
        <v>660.65</v>
      </c>
      <c r="J510" s="105">
        <v>575.65</v>
      </c>
    </row>
    <row r="511" spans="1:20" ht="60">
      <c r="A511" s="9"/>
      <c r="B511" s="9"/>
      <c r="C511" s="9" t="s">
        <v>241</v>
      </c>
      <c r="D511" s="9" t="s">
        <v>307</v>
      </c>
      <c r="E511" s="8" t="s">
        <v>420</v>
      </c>
      <c r="F511" s="19" t="s">
        <v>548</v>
      </c>
      <c r="G511" s="138" t="s">
        <v>177</v>
      </c>
      <c r="H511" s="105">
        <v>224.59</v>
      </c>
      <c r="I511" s="105">
        <v>160</v>
      </c>
      <c r="J511" s="105">
        <v>160</v>
      </c>
    </row>
    <row r="512" spans="1:20" ht="72">
      <c r="A512" s="9"/>
      <c r="B512" s="9"/>
      <c r="C512" s="9" t="s">
        <v>241</v>
      </c>
      <c r="D512" s="9" t="s">
        <v>307</v>
      </c>
      <c r="E512" s="8" t="s">
        <v>420</v>
      </c>
      <c r="F512" s="19">
        <v>129</v>
      </c>
      <c r="G512" s="138" t="s">
        <v>178</v>
      </c>
      <c r="H512" s="105">
        <v>286.286</v>
      </c>
      <c r="I512" s="105">
        <v>247.83600000000001</v>
      </c>
      <c r="J512" s="105">
        <v>222.166</v>
      </c>
    </row>
    <row r="513" spans="1:10" ht="48">
      <c r="A513" s="9"/>
      <c r="B513" s="9"/>
      <c r="C513" s="9" t="s">
        <v>241</v>
      </c>
      <c r="D513" s="9" t="s">
        <v>307</v>
      </c>
      <c r="E513" s="8" t="s">
        <v>420</v>
      </c>
      <c r="F513" s="18" t="s">
        <v>243</v>
      </c>
      <c r="G513" s="134" t="s">
        <v>694</v>
      </c>
      <c r="H513" s="105">
        <f>H514</f>
        <v>11.18</v>
      </c>
      <c r="I513" s="105">
        <f>I514</f>
        <v>11.18</v>
      </c>
      <c r="J513" s="105">
        <f>J514</f>
        <v>11.18</v>
      </c>
    </row>
    <row r="514" spans="1:10" ht="24">
      <c r="A514" s="9"/>
      <c r="B514" s="9"/>
      <c r="C514" s="9" t="s">
        <v>241</v>
      </c>
      <c r="D514" s="9" t="s">
        <v>307</v>
      </c>
      <c r="E514" s="8" t="s">
        <v>420</v>
      </c>
      <c r="F514" s="9" t="s">
        <v>245</v>
      </c>
      <c r="G514" s="16" t="s">
        <v>645</v>
      </c>
      <c r="H514" s="105">
        <v>11.18</v>
      </c>
      <c r="I514" s="105">
        <v>11.18</v>
      </c>
      <c r="J514" s="105">
        <v>11.18</v>
      </c>
    </row>
    <row r="515" spans="1:10" ht="84">
      <c r="A515" s="9"/>
      <c r="B515" s="9"/>
      <c r="C515" s="9" t="s">
        <v>241</v>
      </c>
      <c r="D515" s="9" t="s">
        <v>307</v>
      </c>
      <c r="E515" s="8" t="s">
        <v>326</v>
      </c>
      <c r="F515" s="19"/>
      <c r="G515" s="146" t="s">
        <v>657</v>
      </c>
      <c r="H515" s="105">
        <f>H516</f>
        <v>1030.915</v>
      </c>
      <c r="I515" s="105">
        <f>I516</f>
        <v>1027.5049999999999</v>
      </c>
      <c r="J515" s="105">
        <f>J516</f>
        <v>1027.5049999999999</v>
      </c>
    </row>
    <row r="516" spans="1:10" ht="120">
      <c r="A516" s="9"/>
      <c r="B516" s="9"/>
      <c r="C516" s="9" t="s">
        <v>241</v>
      </c>
      <c r="D516" s="9" t="s">
        <v>307</v>
      </c>
      <c r="E516" s="8" t="s">
        <v>326</v>
      </c>
      <c r="F516" s="18" t="s">
        <v>545</v>
      </c>
      <c r="G516" s="134" t="s">
        <v>546</v>
      </c>
      <c r="H516" s="105">
        <f>H517+H518+H519</f>
        <v>1030.915</v>
      </c>
      <c r="I516" s="105">
        <f>I517+I518+I519</f>
        <v>1027.5049999999999</v>
      </c>
      <c r="J516" s="105">
        <f>J517+J518+J519</f>
        <v>1027.5049999999999</v>
      </c>
    </row>
    <row r="517" spans="1:10" ht="36">
      <c r="A517" s="9"/>
      <c r="B517" s="9"/>
      <c r="C517" s="9" t="s">
        <v>241</v>
      </c>
      <c r="D517" s="9" t="s">
        <v>307</v>
      </c>
      <c r="E517" s="8" t="s">
        <v>326</v>
      </c>
      <c r="F517" s="19" t="s">
        <v>547</v>
      </c>
      <c r="G517" s="138" t="s">
        <v>176</v>
      </c>
      <c r="H517" s="105">
        <v>634.07399999999996</v>
      </c>
      <c r="I517" s="105">
        <v>634.07399999999996</v>
      </c>
      <c r="J517" s="105">
        <v>634.07399999999996</v>
      </c>
    </row>
    <row r="518" spans="1:10" ht="60">
      <c r="A518" s="9"/>
      <c r="B518" s="9"/>
      <c r="C518" s="9" t="s">
        <v>241</v>
      </c>
      <c r="D518" s="9" t="s">
        <v>307</v>
      </c>
      <c r="E518" s="8" t="s">
        <v>326</v>
      </c>
      <c r="F518" s="19" t="s">
        <v>548</v>
      </c>
      <c r="G518" s="138" t="s">
        <v>177</v>
      </c>
      <c r="H518" s="105">
        <v>158.51</v>
      </c>
      <c r="I518" s="105">
        <v>155.1</v>
      </c>
      <c r="J518" s="105">
        <v>155.1</v>
      </c>
    </row>
    <row r="519" spans="1:10" ht="72">
      <c r="A519" s="9"/>
      <c r="B519" s="9"/>
      <c r="C519" s="9" t="s">
        <v>241</v>
      </c>
      <c r="D519" s="9" t="s">
        <v>307</v>
      </c>
      <c r="E519" s="8" t="s">
        <v>326</v>
      </c>
      <c r="F519" s="19">
        <v>129</v>
      </c>
      <c r="G519" s="138" t="s">
        <v>178</v>
      </c>
      <c r="H519" s="105">
        <v>238.33099999999999</v>
      </c>
      <c r="I519" s="105">
        <v>238.33099999999999</v>
      </c>
      <c r="J519" s="105">
        <v>238.33099999999999</v>
      </c>
    </row>
    <row r="520" spans="1:10" ht="48">
      <c r="A520" s="12">
        <v>3</v>
      </c>
      <c r="B520" s="12">
        <v>619</v>
      </c>
      <c r="C520" s="9"/>
      <c r="D520" s="9"/>
      <c r="E520" s="8"/>
      <c r="F520" s="9"/>
      <c r="G520" s="159" t="s">
        <v>124</v>
      </c>
      <c r="H520" s="116">
        <f>H521+H551+H564</f>
        <v>12300.503000000001</v>
      </c>
      <c r="I520" s="116">
        <f>I521+I551+I564</f>
        <v>10369.734</v>
      </c>
      <c r="J520" s="116">
        <f>J521+J551+J564</f>
        <v>9689.4390000000003</v>
      </c>
    </row>
    <row r="521" spans="1:10" ht="24">
      <c r="A521" s="9"/>
      <c r="B521" s="12"/>
      <c r="C521" s="12" t="s">
        <v>241</v>
      </c>
      <c r="D521" s="12" t="s">
        <v>235</v>
      </c>
      <c r="E521" s="13"/>
      <c r="F521" s="12"/>
      <c r="G521" s="159" t="s">
        <v>21</v>
      </c>
      <c r="H521" s="116">
        <f t="shared" ref="H521:J522" si="89">H522</f>
        <v>11170.563</v>
      </c>
      <c r="I521" s="116">
        <f t="shared" si="89"/>
        <v>9717.7340000000004</v>
      </c>
      <c r="J521" s="116">
        <f t="shared" si="89"/>
        <v>9037.4390000000003</v>
      </c>
    </row>
    <row r="522" spans="1:10" ht="36">
      <c r="A522" s="9"/>
      <c r="B522" s="12"/>
      <c r="C522" s="95" t="s">
        <v>241</v>
      </c>
      <c r="D522" s="95" t="s">
        <v>23</v>
      </c>
      <c r="E522" s="96"/>
      <c r="F522" s="95"/>
      <c r="G522" s="95" t="s">
        <v>24</v>
      </c>
      <c r="H522" s="119">
        <f>H523</f>
        <v>11170.563</v>
      </c>
      <c r="I522" s="119">
        <f t="shared" si="89"/>
        <v>9717.7340000000004</v>
      </c>
      <c r="J522" s="119">
        <f t="shared" si="89"/>
        <v>9037.4390000000003</v>
      </c>
    </row>
    <row r="523" spans="1:10" ht="24">
      <c r="A523" s="9"/>
      <c r="B523" s="9"/>
      <c r="C523" s="9" t="s">
        <v>241</v>
      </c>
      <c r="D523" s="9" t="s">
        <v>23</v>
      </c>
      <c r="E523" s="8" t="s">
        <v>130</v>
      </c>
      <c r="F523" s="9"/>
      <c r="G523" s="16" t="s">
        <v>67</v>
      </c>
      <c r="H523" s="105">
        <f>H524+H537</f>
        <v>11170.563</v>
      </c>
      <c r="I523" s="105">
        <f>I524+I537</f>
        <v>9717.7340000000004</v>
      </c>
      <c r="J523" s="105">
        <f>J524+J537</f>
        <v>9037.4390000000003</v>
      </c>
    </row>
    <row r="524" spans="1:10" ht="60">
      <c r="A524" s="9"/>
      <c r="B524" s="9"/>
      <c r="C524" s="9" t="s">
        <v>241</v>
      </c>
      <c r="D524" s="9" t="s">
        <v>23</v>
      </c>
      <c r="E524" s="8" t="s">
        <v>129</v>
      </c>
      <c r="F524" s="9"/>
      <c r="G524" s="16" t="s">
        <v>64</v>
      </c>
      <c r="H524" s="105">
        <f>H525+H532</f>
        <v>10807.463</v>
      </c>
      <c r="I524" s="105">
        <f>I525+I532</f>
        <v>9520.634</v>
      </c>
      <c r="J524" s="105">
        <f>J525+J532</f>
        <v>8840.3389999999999</v>
      </c>
    </row>
    <row r="525" spans="1:10" ht="48">
      <c r="A525" s="9"/>
      <c r="B525" s="9"/>
      <c r="C525" s="9" t="s">
        <v>241</v>
      </c>
      <c r="D525" s="9" t="s">
        <v>23</v>
      </c>
      <c r="E525" s="8" t="s">
        <v>325</v>
      </c>
      <c r="F525" s="9"/>
      <c r="G525" s="16" t="s">
        <v>131</v>
      </c>
      <c r="H525" s="105">
        <f>H526+H530</f>
        <v>6046.2119999999995</v>
      </c>
      <c r="I525" s="105">
        <f>I526+I530</f>
        <v>5046.9619999999995</v>
      </c>
      <c r="J525" s="105">
        <f>J526+J530</f>
        <v>4366.6670000000004</v>
      </c>
    </row>
    <row r="526" spans="1:10" ht="120">
      <c r="A526" s="9"/>
      <c r="B526" s="9"/>
      <c r="C526" s="9" t="s">
        <v>241</v>
      </c>
      <c r="D526" s="9" t="s">
        <v>23</v>
      </c>
      <c r="E526" s="8" t="s">
        <v>325</v>
      </c>
      <c r="F526" s="18" t="s">
        <v>545</v>
      </c>
      <c r="G526" s="134" t="s">
        <v>546</v>
      </c>
      <c r="H526" s="105">
        <f>H527+H528+H529</f>
        <v>5807.8119999999999</v>
      </c>
      <c r="I526" s="105">
        <f>I527+I528+I529</f>
        <v>4828.4619999999995</v>
      </c>
      <c r="J526" s="105">
        <f>J527+J528+J529</f>
        <v>4148.1670000000004</v>
      </c>
    </row>
    <row r="527" spans="1:10" ht="36">
      <c r="A527" s="9"/>
      <c r="B527" s="9"/>
      <c r="C527" s="9" t="s">
        <v>241</v>
      </c>
      <c r="D527" s="9" t="s">
        <v>23</v>
      </c>
      <c r="E527" s="8" t="s">
        <v>325</v>
      </c>
      <c r="F527" s="19" t="s">
        <v>547</v>
      </c>
      <c r="G527" s="138" t="s">
        <v>176</v>
      </c>
      <c r="H527" s="105">
        <v>3290.991</v>
      </c>
      <c r="I527" s="105">
        <v>2954.991</v>
      </c>
      <c r="J527" s="105">
        <v>2420.9960000000001</v>
      </c>
    </row>
    <row r="528" spans="1:10" ht="60">
      <c r="A528" s="9"/>
      <c r="B528" s="9"/>
      <c r="C528" s="9" t="s">
        <v>241</v>
      </c>
      <c r="D528" s="9" t="s">
        <v>23</v>
      </c>
      <c r="E528" s="8" t="s">
        <v>325</v>
      </c>
      <c r="F528" s="19" t="s">
        <v>548</v>
      </c>
      <c r="G528" s="138" t="s">
        <v>177</v>
      </c>
      <c r="H528" s="105">
        <v>1170</v>
      </c>
      <c r="I528" s="105">
        <v>765</v>
      </c>
      <c r="J528" s="105">
        <v>765</v>
      </c>
    </row>
    <row r="529" spans="1:13" ht="72">
      <c r="A529" s="9"/>
      <c r="B529" s="9"/>
      <c r="C529" s="9" t="s">
        <v>241</v>
      </c>
      <c r="D529" s="9" t="s">
        <v>23</v>
      </c>
      <c r="E529" s="8" t="s">
        <v>325</v>
      </c>
      <c r="F529" s="19">
        <v>129</v>
      </c>
      <c r="G529" s="138" t="s">
        <v>178</v>
      </c>
      <c r="H529" s="105">
        <v>1346.8209999999999</v>
      </c>
      <c r="I529" s="105">
        <v>1108.471</v>
      </c>
      <c r="J529" s="105">
        <v>962.17100000000005</v>
      </c>
    </row>
    <row r="530" spans="1:13" ht="48">
      <c r="A530" s="9"/>
      <c r="B530" s="9"/>
      <c r="C530" s="9" t="s">
        <v>241</v>
      </c>
      <c r="D530" s="9" t="s">
        <v>23</v>
      </c>
      <c r="E530" s="8" t="s">
        <v>325</v>
      </c>
      <c r="F530" s="18" t="s">
        <v>243</v>
      </c>
      <c r="G530" s="134" t="s">
        <v>694</v>
      </c>
      <c r="H530" s="105">
        <f>H531</f>
        <v>238.4</v>
      </c>
      <c r="I530" s="105">
        <f>I531</f>
        <v>218.5</v>
      </c>
      <c r="J530" s="105">
        <f>J531</f>
        <v>218.5</v>
      </c>
    </row>
    <row r="531" spans="1:13" ht="24">
      <c r="A531" s="9"/>
      <c r="B531" s="9"/>
      <c r="C531" s="9" t="s">
        <v>241</v>
      </c>
      <c r="D531" s="9" t="s">
        <v>23</v>
      </c>
      <c r="E531" s="8" t="s">
        <v>325</v>
      </c>
      <c r="F531" s="9" t="s">
        <v>245</v>
      </c>
      <c r="G531" s="16" t="s">
        <v>645</v>
      </c>
      <c r="H531" s="105">
        <v>238.4</v>
      </c>
      <c r="I531" s="105">
        <v>218.5</v>
      </c>
      <c r="J531" s="105">
        <v>218.5</v>
      </c>
    </row>
    <row r="532" spans="1:13" ht="96">
      <c r="A532" s="9"/>
      <c r="B532" s="9"/>
      <c r="C532" s="9" t="s">
        <v>241</v>
      </c>
      <c r="D532" s="9" t="s">
        <v>23</v>
      </c>
      <c r="E532" s="8" t="s">
        <v>327</v>
      </c>
      <c r="F532" s="19"/>
      <c r="G532" s="138" t="s">
        <v>510</v>
      </c>
      <c r="H532" s="105">
        <f>H534+H535+H536</f>
        <v>4761.2510000000002</v>
      </c>
      <c r="I532" s="105">
        <f>I534+I535+I536</f>
        <v>4473.6720000000005</v>
      </c>
      <c r="J532" s="105">
        <f>J534+J535+J536</f>
        <v>4473.6720000000005</v>
      </c>
      <c r="K532" s="156"/>
      <c r="L532" s="156"/>
      <c r="M532" s="156"/>
    </row>
    <row r="533" spans="1:13" ht="120">
      <c r="A533" s="9"/>
      <c r="B533" s="9"/>
      <c r="C533" s="9" t="s">
        <v>241</v>
      </c>
      <c r="D533" s="9" t="s">
        <v>23</v>
      </c>
      <c r="E533" s="8" t="s">
        <v>327</v>
      </c>
      <c r="F533" s="18" t="s">
        <v>545</v>
      </c>
      <c r="G533" s="134" t="s">
        <v>546</v>
      </c>
      <c r="H533" s="105">
        <f>H534+H535+H536</f>
        <v>4761.2510000000002</v>
      </c>
      <c r="I533" s="105">
        <f>I534+I535+I536</f>
        <v>4473.6720000000005</v>
      </c>
      <c r="J533" s="105">
        <f>J534+J535+J536</f>
        <v>4473.6720000000005</v>
      </c>
    </row>
    <row r="534" spans="1:13" ht="36">
      <c r="A534" s="9"/>
      <c r="B534" s="9"/>
      <c r="C534" s="9" t="s">
        <v>241</v>
      </c>
      <c r="D534" s="9" t="s">
        <v>23</v>
      </c>
      <c r="E534" s="8" t="s">
        <v>327</v>
      </c>
      <c r="F534" s="19" t="s">
        <v>547</v>
      </c>
      <c r="G534" s="138" t="s">
        <v>176</v>
      </c>
      <c r="H534" s="124">
        <v>3405.375</v>
      </c>
      <c r="I534" s="105">
        <v>2673</v>
      </c>
      <c r="J534" s="105">
        <v>2673</v>
      </c>
    </row>
    <row r="535" spans="1:13" ht="60">
      <c r="A535" s="9"/>
      <c r="B535" s="9"/>
      <c r="C535" s="9" t="s">
        <v>241</v>
      </c>
      <c r="D535" s="9" t="s">
        <v>23</v>
      </c>
      <c r="E535" s="8" t="s">
        <v>327</v>
      </c>
      <c r="F535" s="19" t="s">
        <v>548</v>
      </c>
      <c r="G535" s="138" t="s">
        <v>177</v>
      </c>
      <c r="H535" s="124">
        <v>251.5</v>
      </c>
      <c r="I535" s="105">
        <v>763</v>
      </c>
      <c r="J535" s="105">
        <v>763</v>
      </c>
    </row>
    <row r="536" spans="1:13" ht="72">
      <c r="A536" s="9"/>
      <c r="B536" s="9"/>
      <c r="C536" s="9" t="s">
        <v>241</v>
      </c>
      <c r="D536" s="9" t="s">
        <v>23</v>
      </c>
      <c r="E536" s="8" t="s">
        <v>327</v>
      </c>
      <c r="F536" s="19">
        <v>129</v>
      </c>
      <c r="G536" s="138" t="s">
        <v>178</v>
      </c>
      <c r="H536" s="124">
        <v>1104.376</v>
      </c>
      <c r="I536" s="105">
        <v>1037.672</v>
      </c>
      <c r="J536" s="105">
        <v>1037.672</v>
      </c>
    </row>
    <row r="537" spans="1:13" ht="60">
      <c r="A537" s="9"/>
      <c r="B537" s="9"/>
      <c r="C537" s="8" t="s">
        <v>241</v>
      </c>
      <c r="D537" s="8">
        <v>13</v>
      </c>
      <c r="E537" s="8" t="s">
        <v>387</v>
      </c>
      <c r="F537" s="9"/>
      <c r="G537" s="16" t="s">
        <v>388</v>
      </c>
      <c r="H537" s="105">
        <f>H538+H547+H544+H541</f>
        <v>363.1</v>
      </c>
      <c r="I537" s="105">
        <f>I538+I547+I544+I541</f>
        <v>197.1</v>
      </c>
      <c r="J537" s="105">
        <f>J538+J547+J544+J541</f>
        <v>197.1</v>
      </c>
    </row>
    <row r="538" spans="1:13" ht="72">
      <c r="A538" s="9"/>
      <c r="B538" s="9"/>
      <c r="C538" s="8" t="s">
        <v>241</v>
      </c>
      <c r="D538" s="8">
        <v>13</v>
      </c>
      <c r="E538" s="8" t="s">
        <v>424</v>
      </c>
      <c r="F538" s="9"/>
      <c r="G538" s="16" t="s">
        <v>389</v>
      </c>
      <c r="H538" s="122">
        <f t="shared" ref="H538:J539" si="90">H539</f>
        <v>185.5</v>
      </c>
      <c r="I538" s="122">
        <f t="shared" si="90"/>
        <v>53.5</v>
      </c>
      <c r="J538" s="122">
        <f t="shared" si="90"/>
        <v>53.5</v>
      </c>
    </row>
    <row r="539" spans="1:13" ht="48">
      <c r="A539" s="9"/>
      <c r="B539" s="9"/>
      <c r="C539" s="8" t="s">
        <v>241</v>
      </c>
      <c r="D539" s="8">
        <v>13</v>
      </c>
      <c r="E539" s="8" t="s">
        <v>424</v>
      </c>
      <c r="F539" s="18" t="s">
        <v>243</v>
      </c>
      <c r="G539" s="134" t="s">
        <v>694</v>
      </c>
      <c r="H539" s="122">
        <f t="shared" si="90"/>
        <v>185.5</v>
      </c>
      <c r="I539" s="122">
        <f t="shared" si="90"/>
        <v>53.5</v>
      </c>
      <c r="J539" s="122">
        <f t="shared" si="90"/>
        <v>53.5</v>
      </c>
    </row>
    <row r="540" spans="1:13" ht="24">
      <c r="A540" s="9"/>
      <c r="B540" s="9"/>
      <c r="C540" s="8" t="s">
        <v>241</v>
      </c>
      <c r="D540" s="8">
        <v>13</v>
      </c>
      <c r="E540" s="8" t="s">
        <v>424</v>
      </c>
      <c r="F540" s="9" t="s">
        <v>245</v>
      </c>
      <c r="G540" s="16" t="s">
        <v>645</v>
      </c>
      <c r="H540" s="122">
        <v>185.5</v>
      </c>
      <c r="I540" s="122">
        <v>53.5</v>
      </c>
      <c r="J540" s="122">
        <v>53.5</v>
      </c>
    </row>
    <row r="541" spans="1:13" ht="36">
      <c r="A541" s="9"/>
      <c r="B541" s="9"/>
      <c r="C541" s="9" t="s">
        <v>241</v>
      </c>
      <c r="D541" s="9" t="s">
        <v>23</v>
      </c>
      <c r="E541" s="8" t="s">
        <v>508</v>
      </c>
      <c r="F541" s="9"/>
      <c r="G541" s="16" t="s">
        <v>390</v>
      </c>
      <c r="H541" s="105">
        <f t="shared" ref="H541:J542" si="91">H542</f>
        <v>34</v>
      </c>
      <c r="I541" s="105">
        <f t="shared" si="91"/>
        <v>0</v>
      </c>
      <c r="J541" s="105">
        <f t="shared" si="91"/>
        <v>0</v>
      </c>
    </row>
    <row r="542" spans="1:13" ht="24">
      <c r="A542" s="9"/>
      <c r="B542" s="9"/>
      <c r="C542" s="9" t="s">
        <v>241</v>
      </c>
      <c r="D542" s="9" t="s">
        <v>23</v>
      </c>
      <c r="E542" s="8" t="s">
        <v>508</v>
      </c>
      <c r="F542" s="18" t="s">
        <v>249</v>
      </c>
      <c r="G542" s="134" t="s">
        <v>250</v>
      </c>
      <c r="H542" s="105">
        <f t="shared" si="91"/>
        <v>34</v>
      </c>
      <c r="I542" s="105">
        <f t="shared" si="91"/>
        <v>0</v>
      </c>
      <c r="J542" s="105">
        <f t="shared" si="91"/>
        <v>0</v>
      </c>
    </row>
    <row r="543" spans="1:13" ht="24">
      <c r="A543" s="9"/>
      <c r="B543" s="9"/>
      <c r="C543" s="9" t="s">
        <v>241</v>
      </c>
      <c r="D543" s="9" t="s">
        <v>23</v>
      </c>
      <c r="E543" s="8" t="s">
        <v>508</v>
      </c>
      <c r="F543" s="9" t="s">
        <v>550</v>
      </c>
      <c r="G543" s="138" t="s">
        <v>651</v>
      </c>
      <c r="H543" s="105">
        <v>34</v>
      </c>
      <c r="I543" s="105">
        <v>0</v>
      </c>
      <c r="J543" s="105">
        <v>0</v>
      </c>
    </row>
    <row r="544" spans="1:13" ht="72">
      <c r="A544" s="9"/>
      <c r="B544" s="9"/>
      <c r="C544" s="8" t="s">
        <v>241</v>
      </c>
      <c r="D544" s="8">
        <v>13</v>
      </c>
      <c r="E544" s="8" t="s">
        <v>2</v>
      </c>
      <c r="F544" s="9"/>
      <c r="G544" s="16" t="s">
        <v>278</v>
      </c>
      <c r="H544" s="122">
        <f t="shared" ref="H544:J545" si="92">H545</f>
        <v>77</v>
      </c>
      <c r="I544" s="122">
        <f t="shared" si="92"/>
        <v>77</v>
      </c>
      <c r="J544" s="122">
        <f t="shared" si="92"/>
        <v>77</v>
      </c>
    </row>
    <row r="545" spans="1:10" ht="48">
      <c r="A545" s="9"/>
      <c r="B545" s="9"/>
      <c r="C545" s="8" t="s">
        <v>241</v>
      </c>
      <c r="D545" s="8">
        <v>13</v>
      </c>
      <c r="E545" s="8" t="s">
        <v>2</v>
      </c>
      <c r="F545" s="18" t="s">
        <v>243</v>
      </c>
      <c r="G545" s="134" t="s">
        <v>694</v>
      </c>
      <c r="H545" s="122">
        <f t="shared" si="92"/>
        <v>77</v>
      </c>
      <c r="I545" s="122">
        <f t="shared" si="92"/>
        <v>77</v>
      </c>
      <c r="J545" s="122">
        <f t="shared" si="92"/>
        <v>77</v>
      </c>
    </row>
    <row r="546" spans="1:10" ht="24">
      <c r="A546" s="9"/>
      <c r="B546" s="9"/>
      <c r="C546" s="8" t="s">
        <v>241</v>
      </c>
      <c r="D546" s="8">
        <v>13</v>
      </c>
      <c r="E546" s="8" t="s">
        <v>2</v>
      </c>
      <c r="F546" s="9" t="s">
        <v>245</v>
      </c>
      <c r="G546" s="16" t="s">
        <v>645</v>
      </c>
      <c r="H546" s="122">
        <v>77</v>
      </c>
      <c r="I546" s="122">
        <v>77</v>
      </c>
      <c r="J546" s="122">
        <v>77</v>
      </c>
    </row>
    <row r="547" spans="1:10" ht="72">
      <c r="A547" s="9"/>
      <c r="B547" s="9"/>
      <c r="C547" s="8" t="s">
        <v>241</v>
      </c>
      <c r="D547" s="8">
        <v>13</v>
      </c>
      <c r="E547" s="20" t="s">
        <v>642</v>
      </c>
      <c r="F547" s="8"/>
      <c r="G547" s="16" t="s">
        <v>643</v>
      </c>
      <c r="H547" s="122">
        <f>H548</f>
        <v>66.599999999999994</v>
      </c>
      <c r="I547" s="122">
        <f>I548</f>
        <v>66.599999999999994</v>
      </c>
      <c r="J547" s="122">
        <f>J548</f>
        <v>66.599999999999994</v>
      </c>
    </row>
    <row r="548" spans="1:10" ht="48">
      <c r="A548" s="9"/>
      <c r="B548" s="9"/>
      <c r="C548" s="8" t="s">
        <v>241</v>
      </c>
      <c r="D548" s="8">
        <v>13</v>
      </c>
      <c r="E548" s="20" t="s">
        <v>642</v>
      </c>
      <c r="F548" s="18" t="s">
        <v>243</v>
      </c>
      <c r="G548" s="134" t="s">
        <v>694</v>
      </c>
      <c r="H548" s="122">
        <f>H549+H550</f>
        <v>66.599999999999994</v>
      </c>
      <c r="I548" s="122">
        <f>I549+I550</f>
        <v>66.599999999999994</v>
      </c>
      <c r="J548" s="122">
        <f>J549+J550</f>
        <v>66.599999999999994</v>
      </c>
    </row>
    <row r="549" spans="1:10" ht="24">
      <c r="A549" s="9"/>
      <c r="B549" s="9"/>
      <c r="C549" s="8" t="s">
        <v>241</v>
      </c>
      <c r="D549" s="8">
        <v>13</v>
      </c>
      <c r="E549" s="20" t="s">
        <v>642</v>
      </c>
      <c r="F549" s="9" t="s">
        <v>245</v>
      </c>
      <c r="G549" s="16" t="s">
        <v>645</v>
      </c>
      <c r="H549" s="122">
        <v>35</v>
      </c>
      <c r="I549" s="122">
        <v>35</v>
      </c>
      <c r="J549" s="122">
        <v>35</v>
      </c>
    </row>
    <row r="550" spans="1:10" ht="24">
      <c r="A550" s="9"/>
      <c r="B550" s="9"/>
      <c r="C550" s="8" t="s">
        <v>241</v>
      </c>
      <c r="D550" s="8">
        <v>13</v>
      </c>
      <c r="E550" s="20" t="s">
        <v>642</v>
      </c>
      <c r="F550" s="9">
        <v>247</v>
      </c>
      <c r="G550" s="16" t="s">
        <v>755</v>
      </c>
      <c r="H550" s="122">
        <v>31.6</v>
      </c>
      <c r="I550" s="122">
        <v>31.6</v>
      </c>
      <c r="J550" s="122">
        <v>31.6</v>
      </c>
    </row>
    <row r="551" spans="1:10">
      <c r="A551" s="9"/>
      <c r="B551" s="9"/>
      <c r="C551" s="12" t="s">
        <v>234</v>
      </c>
      <c r="D551" s="12" t="s">
        <v>235</v>
      </c>
      <c r="E551" s="13"/>
      <c r="F551" s="9"/>
      <c r="G551" s="159" t="s">
        <v>240</v>
      </c>
      <c r="H551" s="129">
        <f>H552</f>
        <v>1099.94</v>
      </c>
      <c r="I551" s="129">
        <f>I552</f>
        <v>632</v>
      </c>
      <c r="J551" s="129">
        <f>J552</f>
        <v>632</v>
      </c>
    </row>
    <row r="552" spans="1:10" ht="24">
      <c r="A552" s="9"/>
      <c r="B552" s="9"/>
      <c r="C552" s="76" t="s">
        <v>234</v>
      </c>
      <c r="D552" s="76" t="s">
        <v>334</v>
      </c>
      <c r="E552" s="75"/>
      <c r="F552" s="76"/>
      <c r="G552" s="95" t="s">
        <v>27</v>
      </c>
      <c r="H552" s="117">
        <f>H553+H558</f>
        <v>1099.94</v>
      </c>
      <c r="I552" s="117">
        <f>I553+I558</f>
        <v>632</v>
      </c>
      <c r="J552" s="117">
        <f>J553+J558</f>
        <v>632</v>
      </c>
    </row>
    <row r="553" spans="1:10" ht="24">
      <c r="A553" s="9"/>
      <c r="B553" s="9"/>
      <c r="C553" s="9" t="s">
        <v>234</v>
      </c>
      <c r="D553" s="9" t="s">
        <v>334</v>
      </c>
      <c r="E553" s="8" t="s">
        <v>130</v>
      </c>
      <c r="F553" s="8"/>
      <c r="G553" s="16" t="s">
        <v>67</v>
      </c>
      <c r="H553" s="105">
        <f>H557</f>
        <v>500</v>
      </c>
      <c r="I553" s="105">
        <f>I557</f>
        <v>632</v>
      </c>
      <c r="J553" s="105">
        <f>J557</f>
        <v>632</v>
      </c>
    </row>
    <row r="554" spans="1:10" ht="60">
      <c r="A554" s="9"/>
      <c r="B554" s="9"/>
      <c r="C554" s="9" t="s">
        <v>234</v>
      </c>
      <c r="D554" s="9" t="s">
        <v>334</v>
      </c>
      <c r="E554" s="8" t="s">
        <v>387</v>
      </c>
      <c r="F554" s="9"/>
      <c r="G554" s="16" t="s">
        <v>388</v>
      </c>
      <c r="H554" s="105">
        <f>H556</f>
        <v>500</v>
      </c>
      <c r="I554" s="105">
        <f>I556</f>
        <v>632</v>
      </c>
      <c r="J554" s="105">
        <f>J556</f>
        <v>632</v>
      </c>
    </row>
    <row r="555" spans="1:10" ht="48">
      <c r="A555" s="9"/>
      <c r="B555" s="9"/>
      <c r="C555" s="9" t="s">
        <v>234</v>
      </c>
      <c r="D555" s="9" t="s">
        <v>334</v>
      </c>
      <c r="E555" s="8" t="s">
        <v>449</v>
      </c>
      <c r="F555" s="8"/>
      <c r="G555" s="16" t="s">
        <v>391</v>
      </c>
      <c r="H555" s="105">
        <f t="shared" ref="H555:J556" si="93">H556</f>
        <v>500</v>
      </c>
      <c r="I555" s="105">
        <f t="shared" si="93"/>
        <v>632</v>
      </c>
      <c r="J555" s="105">
        <f t="shared" si="93"/>
        <v>632</v>
      </c>
    </row>
    <row r="556" spans="1:10" ht="48">
      <c r="A556" s="9"/>
      <c r="B556" s="9"/>
      <c r="C556" s="9" t="s">
        <v>234</v>
      </c>
      <c r="D556" s="9" t="s">
        <v>334</v>
      </c>
      <c r="E556" s="8" t="s">
        <v>449</v>
      </c>
      <c r="F556" s="18" t="s">
        <v>243</v>
      </c>
      <c r="G556" s="134" t="s">
        <v>694</v>
      </c>
      <c r="H556" s="105">
        <f t="shared" si="93"/>
        <v>500</v>
      </c>
      <c r="I556" s="105">
        <f t="shared" si="93"/>
        <v>632</v>
      </c>
      <c r="J556" s="105">
        <f t="shared" si="93"/>
        <v>632</v>
      </c>
    </row>
    <row r="557" spans="1:10" ht="24">
      <c r="A557" s="9"/>
      <c r="B557" s="9"/>
      <c r="C557" s="9" t="s">
        <v>234</v>
      </c>
      <c r="D557" s="9" t="s">
        <v>334</v>
      </c>
      <c r="E557" s="8" t="s">
        <v>449</v>
      </c>
      <c r="F557" s="9" t="s">
        <v>245</v>
      </c>
      <c r="G557" s="16" t="s">
        <v>645</v>
      </c>
      <c r="H557" s="105">
        <v>500</v>
      </c>
      <c r="I557" s="105">
        <v>632</v>
      </c>
      <c r="J557" s="105">
        <v>632</v>
      </c>
    </row>
    <row r="558" spans="1:10" ht="60">
      <c r="A558" s="9"/>
      <c r="B558" s="9"/>
      <c r="C558" s="9" t="s">
        <v>234</v>
      </c>
      <c r="D558" s="9" t="s">
        <v>334</v>
      </c>
      <c r="E558" s="22" t="s">
        <v>258</v>
      </c>
      <c r="F558" s="9"/>
      <c r="G558" s="16" t="s">
        <v>765</v>
      </c>
      <c r="H558" s="105">
        <f t="shared" ref="H558:J562" si="94">H559</f>
        <v>599.94000000000005</v>
      </c>
      <c r="I558" s="105">
        <f t="shared" si="94"/>
        <v>0</v>
      </c>
      <c r="J558" s="105">
        <f t="shared" si="94"/>
        <v>0</v>
      </c>
    </row>
    <row r="559" spans="1:10" ht="48">
      <c r="A559" s="9"/>
      <c r="B559" s="9"/>
      <c r="C559" s="9" t="s">
        <v>234</v>
      </c>
      <c r="D559" s="9" t="s">
        <v>334</v>
      </c>
      <c r="E559" s="20" t="s">
        <v>973</v>
      </c>
      <c r="F559" s="9"/>
      <c r="G559" s="16" t="s">
        <v>971</v>
      </c>
      <c r="H559" s="105">
        <f>H560</f>
        <v>599.94000000000005</v>
      </c>
      <c r="I559" s="105">
        <f t="shared" si="94"/>
        <v>0</v>
      </c>
      <c r="J559" s="105">
        <f t="shared" si="94"/>
        <v>0</v>
      </c>
    </row>
    <row r="560" spans="1:10" ht="60">
      <c r="A560" s="9"/>
      <c r="B560" s="9"/>
      <c r="C560" s="9" t="s">
        <v>234</v>
      </c>
      <c r="D560" s="9" t="s">
        <v>334</v>
      </c>
      <c r="E560" s="20" t="s">
        <v>975</v>
      </c>
      <c r="F560" s="9"/>
      <c r="G560" s="16" t="s">
        <v>972</v>
      </c>
      <c r="H560" s="107">
        <f>H561</f>
        <v>599.94000000000005</v>
      </c>
      <c r="I560" s="107">
        <f t="shared" si="94"/>
        <v>0</v>
      </c>
      <c r="J560" s="107">
        <f t="shared" si="94"/>
        <v>0</v>
      </c>
    </row>
    <row r="561" spans="1:10" ht="144">
      <c r="A561" s="9"/>
      <c r="B561" s="9"/>
      <c r="C561" s="9" t="s">
        <v>234</v>
      </c>
      <c r="D561" s="9" t="s">
        <v>334</v>
      </c>
      <c r="E561" s="20" t="s">
        <v>931</v>
      </c>
      <c r="F561" s="9"/>
      <c r="G561" s="16" t="s">
        <v>932</v>
      </c>
      <c r="H561" s="107">
        <f>H562</f>
        <v>599.94000000000005</v>
      </c>
      <c r="I561" s="107">
        <f t="shared" si="94"/>
        <v>0</v>
      </c>
      <c r="J561" s="107">
        <f t="shared" si="94"/>
        <v>0</v>
      </c>
    </row>
    <row r="562" spans="1:10" ht="48">
      <c r="A562" s="9"/>
      <c r="B562" s="9"/>
      <c r="C562" s="9" t="s">
        <v>234</v>
      </c>
      <c r="D562" s="9" t="s">
        <v>334</v>
      </c>
      <c r="E562" s="20" t="s">
        <v>931</v>
      </c>
      <c r="F562" s="18" t="s">
        <v>243</v>
      </c>
      <c r="G562" s="134" t="s">
        <v>694</v>
      </c>
      <c r="H562" s="122">
        <f>H563</f>
        <v>599.94000000000005</v>
      </c>
      <c r="I562" s="122">
        <f t="shared" si="94"/>
        <v>0</v>
      </c>
      <c r="J562" s="122">
        <f t="shared" si="94"/>
        <v>0</v>
      </c>
    </row>
    <row r="563" spans="1:10" ht="24">
      <c r="A563" s="9"/>
      <c r="B563" s="9"/>
      <c r="C563" s="9" t="s">
        <v>234</v>
      </c>
      <c r="D563" s="9" t="s">
        <v>334</v>
      </c>
      <c r="E563" s="20" t="s">
        <v>931</v>
      </c>
      <c r="F563" s="9" t="s">
        <v>245</v>
      </c>
      <c r="G563" s="16" t="s">
        <v>645</v>
      </c>
      <c r="H563" s="122">
        <v>599.94000000000005</v>
      </c>
      <c r="I563" s="122">
        <v>0</v>
      </c>
      <c r="J563" s="122">
        <v>0</v>
      </c>
    </row>
    <row r="564" spans="1:10" ht="60">
      <c r="A564" s="9"/>
      <c r="B564" s="9"/>
      <c r="C564" s="12">
        <v>14</v>
      </c>
      <c r="D564" s="12" t="s">
        <v>235</v>
      </c>
      <c r="E564" s="13"/>
      <c r="F564" s="12"/>
      <c r="G564" s="159" t="s">
        <v>808</v>
      </c>
      <c r="H564" s="116">
        <f t="shared" ref="H564:J569" si="95">H565</f>
        <v>30</v>
      </c>
      <c r="I564" s="116">
        <f t="shared" si="95"/>
        <v>20</v>
      </c>
      <c r="J564" s="116">
        <f t="shared" si="95"/>
        <v>20</v>
      </c>
    </row>
    <row r="565" spans="1:10" ht="36">
      <c r="A565" s="9"/>
      <c r="B565" s="9"/>
      <c r="C565" s="76" t="s">
        <v>401</v>
      </c>
      <c r="D565" s="76" t="s">
        <v>307</v>
      </c>
      <c r="E565" s="75"/>
      <c r="F565" s="76"/>
      <c r="G565" s="95" t="s">
        <v>402</v>
      </c>
      <c r="H565" s="117">
        <f t="shared" si="95"/>
        <v>30</v>
      </c>
      <c r="I565" s="117">
        <f t="shared" si="95"/>
        <v>20</v>
      </c>
      <c r="J565" s="117">
        <f t="shared" si="95"/>
        <v>20</v>
      </c>
    </row>
    <row r="566" spans="1:10" ht="24">
      <c r="A566" s="9"/>
      <c r="B566" s="9"/>
      <c r="C566" s="9" t="s">
        <v>401</v>
      </c>
      <c r="D566" s="9" t="s">
        <v>307</v>
      </c>
      <c r="E566" s="8" t="s">
        <v>130</v>
      </c>
      <c r="F566" s="9"/>
      <c r="G566" s="16" t="s">
        <v>67</v>
      </c>
      <c r="H566" s="105">
        <f t="shared" si="95"/>
        <v>30</v>
      </c>
      <c r="I566" s="105">
        <f t="shared" si="95"/>
        <v>20</v>
      </c>
      <c r="J566" s="105">
        <f t="shared" si="95"/>
        <v>20</v>
      </c>
    </row>
    <row r="567" spans="1:10" ht="60">
      <c r="A567" s="9"/>
      <c r="B567" s="9"/>
      <c r="C567" s="9" t="s">
        <v>401</v>
      </c>
      <c r="D567" s="9" t="s">
        <v>307</v>
      </c>
      <c r="E567" s="8" t="s">
        <v>387</v>
      </c>
      <c r="F567" s="8"/>
      <c r="G567" s="16" t="s">
        <v>388</v>
      </c>
      <c r="H567" s="105">
        <f t="shared" si="95"/>
        <v>30</v>
      </c>
      <c r="I567" s="105">
        <f t="shared" si="95"/>
        <v>20</v>
      </c>
      <c r="J567" s="105">
        <f t="shared" si="95"/>
        <v>20</v>
      </c>
    </row>
    <row r="568" spans="1:10" ht="96">
      <c r="A568" s="9"/>
      <c r="B568" s="9"/>
      <c r="C568" s="9" t="s">
        <v>401</v>
      </c>
      <c r="D568" s="9" t="s">
        <v>307</v>
      </c>
      <c r="E568" s="8" t="s">
        <v>659</v>
      </c>
      <c r="F568" s="9"/>
      <c r="G568" s="16" t="s">
        <v>660</v>
      </c>
      <c r="H568" s="105">
        <f t="shared" si="95"/>
        <v>30</v>
      </c>
      <c r="I568" s="105">
        <f t="shared" si="95"/>
        <v>20</v>
      </c>
      <c r="J568" s="105">
        <f t="shared" si="95"/>
        <v>20</v>
      </c>
    </row>
    <row r="569" spans="1:10">
      <c r="A569" s="9"/>
      <c r="B569" s="9"/>
      <c r="C569" s="9" t="s">
        <v>401</v>
      </c>
      <c r="D569" s="9" t="s">
        <v>307</v>
      </c>
      <c r="E569" s="8" t="s">
        <v>659</v>
      </c>
      <c r="F569" s="9">
        <v>500</v>
      </c>
      <c r="G569" s="16" t="s">
        <v>292</v>
      </c>
      <c r="H569" s="105">
        <f t="shared" si="95"/>
        <v>30</v>
      </c>
      <c r="I569" s="105">
        <f t="shared" si="95"/>
        <v>20</v>
      </c>
      <c r="J569" s="105">
        <f t="shared" si="95"/>
        <v>20</v>
      </c>
    </row>
    <row r="570" spans="1:10" ht="24">
      <c r="A570" s="9"/>
      <c r="B570" s="9"/>
      <c r="C570" s="9" t="s">
        <v>401</v>
      </c>
      <c r="D570" s="9" t="s">
        <v>307</v>
      </c>
      <c r="E570" s="8" t="s">
        <v>659</v>
      </c>
      <c r="F570" s="9" t="s">
        <v>293</v>
      </c>
      <c r="G570" s="16" t="s">
        <v>294</v>
      </c>
      <c r="H570" s="105">
        <v>30</v>
      </c>
      <c r="I570" s="105">
        <v>20</v>
      </c>
      <c r="J570" s="105">
        <v>20</v>
      </c>
    </row>
    <row r="571" spans="1:10" ht="36">
      <c r="A571" s="12">
        <v>4</v>
      </c>
      <c r="B571" s="12">
        <v>692</v>
      </c>
      <c r="C571" s="9"/>
      <c r="D571" s="9"/>
      <c r="E571" s="8"/>
      <c r="F571" s="9"/>
      <c r="G571" s="159" t="s">
        <v>125</v>
      </c>
      <c r="H571" s="116">
        <f>H572+H593</f>
        <v>18857.716</v>
      </c>
      <c r="I571" s="116">
        <f t="shared" ref="I571:J573" si="96">I572</f>
        <v>12091.462</v>
      </c>
      <c r="J571" s="116">
        <f t="shared" si="96"/>
        <v>10940.761999999999</v>
      </c>
    </row>
    <row r="572" spans="1:10" ht="24">
      <c r="A572" s="9"/>
      <c r="B572" s="12"/>
      <c r="C572" s="12" t="s">
        <v>241</v>
      </c>
      <c r="D572" s="12" t="s">
        <v>235</v>
      </c>
      <c r="E572" s="13"/>
      <c r="F572" s="12"/>
      <c r="G572" s="159" t="s">
        <v>21</v>
      </c>
      <c r="H572" s="116">
        <f>H573</f>
        <v>14857.716</v>
      </c>
      <c r="I572" s="116">
        <f t="shared" si="96"/>
        <v>12091.462</v>
      </c>
      <c r="J572" s="116">
        <f t="shared" si="96"/>
        <v>10940.761999999999</v>
      </c>
    </row>
    <row r="573" spans="1:10" ht="84">
      <c r="A573" s="9"/>
      <c r="B573" s="9"/>
      <c r="C573" s="76" t="s">
        <v>241</v>
      </c>
      <c r="D573" s="76" t="s">
        <v>22</v>
      </c>
      <c r="E573" s="75"/>
      <c r="F573" s="76"/>
      <c r="G573" s="95" t="s">
        <v>33</v>
      </c>
      <c r="H573" s="119">
        <f>H574</f>
        <v>14857.716</v>
      </c>
      <c r="I573" s="119">
        <f t="shared" si="96"/>
        <v>12091.462</v>
      </c>
      <c r="J573" s="119">
        <f t="shared" si="96"/>
        <v>10940.761999999999</v>
      </c>
    </row>
    <row r="574" spans="1:10" ht="24">
      <c r="A574" s="9"/>
      <c r="B574" s="9"/>
      <c r="C574" s="9" t="s">
        <v>241</v>
      </c>
      <c r="D574" s="9" t="s">
        <v>22</v>
      </c>
      <c r="E574" s="8" t="s">
        <v>130</v>
      </c>
      <c r="F574" s="9"/>
      <c r="G574" s="16" t="s">
        <v>67</v>
      </c>
      <c r="H574" s="107">
        <f>H575+H582</f>
        <v>14857.716</v>
      </c>
      <c r="I574" s="107">
        <f>I575+I582</f>
        <v>12091.462</v>
      </c>
      <c r="J574" s="107">
        <f>J575+J582</f>
        <v>10940.761999999999</v>
      </c>
    </row>
    <row r="575" spans="1:10" ht="48">
      <c r="A575" s="9"/>
      <c r="B575" s="9"/>
      <c r="C575" s="9" t="s">
        <v>241</v>
      </c>
      <c r="D575" s="9" t="s">
        <v>22</v>
      </c>
      <c r="E575" s="8" t="s">
        <v>411</v>
      </c>
      <c r="F575" s="8"/>
      <c r="G575" s="16" t="s">
        <v>68</v>
      </c>
      <c r="H575" s="107">
        <f>H576</f>
        <v>2374.018</v>
      </c>
      <c r="I575" s="107">
        <f>I576</f>
        <v>0</v>
      </c>
      <c r="J575" s="107">
        <f>J576</f>
        <v>0</v>
      </c>
    </row>
    <row r="576" spans="1:10" ht="72">
      <c r="A576" s="9"/>
      <c r="B576" s="9"/>
      <c r="C576" s="9" t="s">
        <v>241</v>
      </c>
      <c r="D576" s="9" t="s">
        <v>22</v>
      </c>
      <c r="E576" s="8" t="s">
        <v>422</v>
      </c>
      <c r="F576" s="9"/>
      <c r="G576" s="16" t="s">
        <v>303</v>
      </c>
      <c r="H576" s="107">
        <f>H577+H580</f>
        <v>2374.018</v>
      </c>
      <c r="I576" s="107">
        <f>I577+I580</f>
        <v>0</v>
      </c>
      <c r="J576" s="107">
        <f>J577+J580</f>
        <v>0</v>
      </c>
    </row>
    <row r="577" spans="1:10" ht="120">
      <c r="A577" s="9"/>
      <c r="B577" s="9"/>
      <c r="C577" s="9" t="s">
        <v>241</v>
      </c>
      <c r="D577" s="9" t="s">
        <v>22</v>
      </c>
      <c r="E577" s="8" t="s">
        <v>422</v>
      </c>
      <c r="F577" s="18" t="s">
        <v>545</v>
      </c>
      <c r="G577" s="134" t="s">
        <v>546</v>
      </c>
      <c r="H577" s="107">
        <f>H578+H579</f>
        <v>1498</v>
      </c>
      <c r="I577" s="107">
        <f>I578+I579</f>
        <v>0</v>
      </c>
      <c r="J577" s="107">
        <f>J578+J579</f>
        <v>0</v>
      </c>
    </row>
    <row r="578" spans="1:10" ht="60">
      <c r="A578" s="9"/>
      <c r="B578" s="9"/>
      <c r="C578" s="9" t="s">
        <v>241</v>
      </c>
      <c r="D578" s="9" t="s">
        <v>22</v>
      </c>
      <c r="E578" s="8" t="s">
        <v>422</v>
      </c>
      <c r="F578" s="19" t="s">
        <v>548</v>
      </c>
      <c r="G578" s="138" t="s">
        <v>177</v>
      </c>
      <c r="H578" s="107">
        <v>1150.538</v>
      </c>
      <c r="I578" s="107">
        <v>0</v>
      </c>
      <c r="J578" s="107">
        <v>0</v>
      </c>
    </row>
    <row r="579" spans="1:10" ht="72">
      <c r="A579" s="9"/>
      <c r="B579" s="9"/>
      <c r="C579" s="9" t="s">
        <v>241</v>
      </c>
      <c r="D579" s="9" t="s">
        <v>22</v>
      </c>
      <c r="E579" s="8" t="s">
        <v>422</v>
      </c>
      <c r="F579" s="19">
        <v>129</v>
      </c>
      <c r="G579" s="138" t="s">
        <v>922</v>
      </c>
      <c r="H579" s="107">
        <v>347.46199999999999</v>
      </c>
      <c r="I579" s="107">
        <v>0</v>
      </c>
      <c r="J579" s="107">
        <v>0</v>
      </c>
    </row>
    <row r="580" spans="1:10" ht="48">
      <c r="A580" s="9"/>
      <c r="B580" s="9"/>
      <c r="C580" s="9" t="s">
        <v>241</v>
      </c>
      <c r="D580" s="9" t="s">
        <v>22</v>
      </c>
      <c r="E580" s="8" t="s">
        <v>422</v>
      </c>
      <c r="F580" s="18" t="s">
        <v>243</v>
      </c>
      <c r="G580" s="134" t="s">
        <v>930</v>
      </c>
      <c r="H580" s="107">
        <f>H581</f>
        <v>876.01800000000003</v>
      </c>
      <c r="I580" s="107">
        <f>I581</f>
        <v>0</v>
      </c>
      <c r="J580" s="107">
        <f>J581</f>
        <v>0</v>
      </c>
    </row>
    <row r="581" spans="1:10" ht="24">
      <c r="A581" s="9"/>
      <c r="B581" s="9"/>
      <c r="C581" s="9" t="s">
        <v>241</v>
      </c>
      <c r="D581" s="9" t="s">
        <v>22</v>
      </c>
      <c r="E581" s="8" t="s">
        <v>422</v>
      </c>
      <c r="F581" s="9" t="s">
        <v>245</v>
      </c>
      <c r="G581" s="16" t="s">
        <v>664</v>
      </c>
      <c r="H581" s="107">
        <v>876.01800000000003</v>
      </c>
      <c r="I581" s="107">
        <v>0</v>
      </c>
      <c r="J581" s="107">
        <v>0</v>
      </c>
    </row>
    <row r="582" spans="1:10" ht="60">
      <c r="A582" s="9"/>
      <c r="B582" s="9"/>
      <c r="C582" s="9" t="s">
        <v>241</v>
      </c>
      <c r="D582" s="9" t="s">
        <v>22</v>
      </c>
      <c r="E582" s="8" t="s">
        <v>129</v>
      </c>
      <c r="F582" s="9"/>
      <c r="G582" s="16" t="s">
        <v>64</v>
      </c>
      <c r="H582" s="105">
        <f>H583+H588</f>
        <v>12483.698</v>
      </c>
      <c r="I582" s="105">
        <f>I583+I588</f>
        <v>12091.462</v>
      </c>
      <c r="J582" s="105">
        <f>J583+J588</f>
        <v>10940.761999999999</v>
      </c>
    </row>
    <row r="583" spans="1:10" ht="48">
      <c r="A583" s="9"/>
      <c r="B583" s="9"/>
      <c r="C583" s="9" t="s">
        <v>241</v>
      </c>
      <c r="D583" s="9" t="s">
        <v>22</v>
      </c>
      <c r="E583" s="8" t="s">
        <v>325</v>
      </c>
      <c r="F583" s="9"/>
      <c r="G583" s="16" t="s">
        <v>131</v>
      </c>
      <c r="H583" s="105">
        <f>H584</f>
        <v>7659.2999999999993</v>
      </c>
      <c r="I583" s="105">
        <f>I584</f>
        <v>7561.16</v>
      </c>
      <c r="J583" s="105">
        <f>J584</f>
        <v>6410.46</v>
      </c>
    </row>
    <row r="584" spans="1:10" ht="120">
      <c r="A584" s="9"/>
      <c r="B584" s="9"/>
      <c r="C584" s="9" t="s">
        <v>241</v>
      </c>
      <c r="D584" s="9" t="s">
        <v>22</v>
      </c>
      <c r="E584" s="8" t="s">
        <v>325</v>
      </c>
      <c r="F584" s="18" t="s">
        <v>545</v>
      </c>
      <c r="G584" s="134" t="s">
        <v>546</v>
      </c>
      <c r="H584" s="105">
        <f>H585+H587+H586</f>
        <v>7659.2999999999993</v>
      </c>
      <c r="I584" s="105">
        <f>I585+I587+I586</f>
        <v>7561.16</v>
      </c>
      <c r="J584" s="105">
        <f>J585+J587+J586</f>
        <v>6410.46</v>
      </c>
    </row>
    <row r="585" spans="1:10" ht="36">
      <c r="A585" s="9"/>
      <c r="B585" s="9"/>
      <c r="C585" s="9" t="s">
        <v>241</v>
      </c>
      <c r="D585" s="9" t="s">
        <v>22</v>
      </c>
      <c r="E585" s="8" t="s">
        <v>325</v>
      </c>
      <c r="F585" s="19" t="s">
        <v>547</v>
      </c>
      <c r="G585" s="138" t="s">
        <v>176</v>
      </c>
      <c r="H585" s="105">
        <v>4973.5479999999998</v>
      </c>
      <c r="I585" s="105">
        <v>4413.5479999999998</v>
      </c>
      <c r="J585" s="105">
        <v>3523.5479999999998</v>
      </c>
    </row>
    <row r="586" spans="1:10" ht="60">
      <c r="A586" s="9"/>
      <c r="B586" s="9"/>
      <c r="C586" s="9" t="s">
        <v>241</v>
      </c>
      <c r="D586" s="9" t="s">
        <v>22</v>
      </c>
      <c r="E586" s="8" t="s">
        <v>325</v>
      </c>
      <c r="F586" s="19" t="s">
        <v>548</v>
      </c>
      <c r="G586" s="138" t="s">
        <v>177</v>
      </c>
      <c r="H586" s="124">
        <v>909.46199999999999</v>
      </c>
      <c r="I586" s="124">
        <v>1400</v>
      </c>
      <c r="J586" s="124">
        <v>1400</v>
      </c>
    </row>
    <row r="587" spans="1:10" ht="72">
      <c r="A587" s="9"/>
      <c r="B587" s="9"/>
      <c r="C587" s="9" t="s">
        <v>241</v>
      </c>
      <c r="D587" s="9" t="s">
        <v>22</v>
      </c>
      <c r="E587" s="8" t="s">
        <v>325</v>
      </c>
      <c r="F587" s="19">
        <v>129</v>
      </c>
      <c r="G587" s="138" t="s">
        <v>178</v>
      </c>
      <c r="H587" s="105">
        <v>1776.29</v>
      </c>
      <c r="I587" s="105">
        <v>1747.6120000000001</v>
      </c>
      <c r="J587" s="105">
        <v>1486.912</v>
      </c>
    </row>
    <row r="588" spans="1:10" ht="96">
      <c r="A588" s="9"/>
      <c r="B588" s="9"/>
      <c r="C588" s="9" t="s">
        <v>241</v>
      </c>
      <c r="D588" s="9" t="s">
        <v>22</v>
      </c>
      <c r="E588" s="8" t="s">
        <v>327</v>
      </c>
      <c r="F588" s="19"/>
      <c r="G588" s="138" t="s">
        <v>510</v>
      </c>
      <c r="H588" s="105">
        <f>H589</f>
        <v>4824.3980000000001</v>
      </c>
      <c r="I588" s="105">
        <f>I589</f>
        <v>4530.3019999999997</v>
      </c>
      <c r="J588" s="105">
        <f>J589</f>
        <v>4530.3019999999997</v>
      </c>
    </row>
    <row r="589" spans="1:10" ht="120">
      <c r="A589" s="9"/>
      <c r="B589" s="9"/>
      <c r="C589" s="9" t="s">
        <v>241</v>
      </c>
      <c r="D589" s="9" t="s">
        <v>22</v>
      </c>
      <c r="E589" s="8" t="s">
        <v>327</v>
      </c>
      <c r="F589" s="18" t="s">
        <v>545</v>
      </c>
      <c r="G589" s="134" t="s">
        <v>546</v>
      </c>
      <c r="H589" s="124">
        <f>H590+H592+H591</f>
        <v>4824.3980000000001</v>
      </c>
      <c r="I589" s="105">
        <f>I590+I592+I591</f>
        <v>4530.3019999999997</v>
      </c>
      <c r="J589" s="105">
        <f>J590+J592+J591</f>
        <v>4530.3019999999997</v>
      </c>
    </row>
    <row r="590" spans="1:10" ht="36">
      <c r="A590" s="9"/>
      <c r="B590" s="9"/>
      <c r="C590" s="9" t="s">
        <v>241</v>
      </c>
      <c r="D590" s="9" t="s">
        <v>22</v>
      </c>
      <c r="E590" s="8" t="s">
        <v>327</v>
      </c>
      <c r="F590" s="19" t="s">
        <v>547</v>
      </c>
      <c r="G590" s="138" t="s">
        <v>176</v>
      </c>
      <c r="H590" s="124">
        <v>3405.375</v>
      </c>
      <c r="I590" s="105">
        <v>2673</v>
      </c>
      <c r="J590" s="105">
        <v>2673</v>
      </c>
    </row>
    <row r="591" spans="1:10" ht="60">
      <c r="A591" s="9"/>
      <c r="B591" s="9"/>
      <c r="C591" s="9" t="s">
        <v>241</v>
      </c>
      <c r="D591" s="9" t="s">
        <v>22</v>
      </c>
      <c r="E591" s="8" t="s">
        <v>327</v>
      </c>
      <c r="F591" s="19" t="s">
        <v>548</v>
      </c>
      <c r="G591" s="138" t="s">
        <v>177</v>
      </c>
      <c r="H591" s="124">
        <v>300</v>
      </c>
      <c r="I591" s="105">
        <v>800</v>
      </c>
      <c r="J591" s="105">
        <v>800</v>
      </c>
    </row>
    <row r="592" spans="1:10" ht="72">
      <c r="A592" s="9"/>
      <c r="B592" s="9"/>
      <c r="C592" s="9" t="s">
        <v>241</v>
      </c>
      <c r="D592" s="9" t="s">
        <v>22</v>
      </c>
      <c r="E592" s="8" t="s">
        <v>327</v>
      </c>
      <c r="F592" s="19">
        <v>129</v>
      </c>
      <c r="G592" s="138" t="s">
        <v>178</v>
      </c>
      <c r="H592" s="105">
        <v>1119.0229999999999</v>
      </c>
      <c r="I592" s="105">
        <v>1057.3019999999999</v>
      </c>
      <c r="J592" s="105">
        <v>1057.3019999999999</v>
      </c>
    </row>
    <row r="593" spans="1:10" ht="60">
      <c r="A593" s="9"/>
      <c r="B593" s="9"/>
      <c r="C593" s="12">
        <v>14</v>
      </c>
      <c r="D593" s="13" t="s">
        <v>235</v>
      </c>
      <c r="E593" s="13"/>
      <c r="F593" s="12"/>
      <c r="G593" s="159" t="s">
        <v>808</v>
      </c>
      <c r="H593" s="105">
        <f>H594</f>
        <v>4000</v>
      </c>
      <c r="I593" s="105">
        <f t="shared" ref="I593:J596" si="97">I594</f>
        <v>0</v>
      </c>
      <c r="J593" s="105">
        <f t="shared" si="97"/>
        <v>0</v>
      </c>
    </row>
    <row r="594" spans="1:10" ht="36">
      <c r="A594" s="9"/>
      <c r="B594" s="9"/>
      <c r="C594" s="76" t="s">
        <v>401</v>
      </c>
      <c r="D594" s="76" t="s">
        <v>307</v>
      </c>
      <c r="E594" s="75"/>
      <c r="F594" s="76"/>
      <c r="G594" s="95" t="s">
        <v>402</v>
      </c>
      <c r="H594" s="105">
        <f>H595</f>
        <v>4000</v>
      </c>
      <c r="I594" s="105">
        <f t="shared" si="97"/>
        <v>0</v>
      </c>
      <c r="J594" s="105">
        <f t="shared" si="97"/>
        <v>0</v>
      </c>
    </row>
    <row r="595" spans="1:10" ht="24">
      <c r="A595" s="9"/>
      <c r="B595" s="9"/>
      <c r="C595" s="9" t="s">
        <v>401</v>
      </c>
      <c r="D595" s="9" t="s">
        <v>307</v>
      </c>
      <c r="E595" s="8" t="s">
        <v>130</v>
      </c>
      <c r="F595" s="9"/>
      <c r="G595" s="16" t="s">
        <v>67</v>
      </c>
      <c r="H595" s="105">
        <f>H596</f>
        <v>4000</v>
      </c>
      <c r="I595" s="105">
        <f t="shared" si="97"/>
        <v>0</v>
      </c>
      <c r="J595" s="105">
        <f t="shared" si="97"/>
        <v>0</v>
      </c>
    </row>
    <row r="596" spans="1:10" ht="60">
      <c r="A596" s="9"/>
      <c r="B596" s="9"/>
      <c r="C596" s="9" t="s">
        <v>401</v>
      </c>
      <c r="D596" s="9" t="s">
        <v>307</v>
      </c>
      <c r="E596" s="8" t="s">
        <v>387</v>
      </c>
      <c r="F596" s="8"/>
      <c r="G596" s="16" t="s">
        <v>388</v>
      </c>
      <c r="H596" s="105">
        <f>H597</f>
        <v>4000</v>
      </c>
      <c r="I596" s="105">
        <f t="shared" si="97"/>
        <v>0</v>
      </c>
      <c r="J596" s="105">
        <f t="shared" si="97"/>
        <v>0</v>
      </c>
    </row>
    <row r="597" spans="1:10" ht="60">
      <c r="A597" s="9"/>
      <c r="B597" s="9"/>
      <c r="C597" s="9" t="s">
        <v>401</v>
      </c>
      <c r="D597" s="9" t="s">
        <v>307</v>
      </c>
      <c r="E597" s="8" t="s">
        <v>507</v>
      </c>
      <c r="F597" s="9"/>
      <c r="G597" s="16" t="s">
        <v>193</v>
      </c>
      <c r="H597" s="105">
        <f t="shared" ref="H597:J598" si="98">H598</f>
        <v>4000</v>
      </c>
      <c r="I597" s="105">
        <f t="shared" si="98"/>
        <v>0</v>
      </c>
      <c r="J597" s="105">
        <f t="shared" si="98"/>
        <v>0</v>
      </c>
    </row>
    <row r="598" spans="1:10">
      <c r="A598" s="9"/>
      <c r="B598" s="9"/>
      <c r="C598" s="9" t="s">
        <v>401</v>
      </c>
      <c r="D598" s="9" t="s">
        <v>307</v>
      </c>
      <c r="E598" s="8" t="s">
        <v>507</v>
      </c>
      <c r="F598" s="9">
        <v>500</v>
      </c>
      <c r="G598" s="16" t="s">
        <v>292</v>
      </c>
      <c r="H598" s="105">
        <f t="shared" si="98"/>
        <v>4000</v>
      </c>
      <c r="I598" s="105">
        <f t="shared" si="98"/>
        <v>0</v>
      </c>
      <c r="J598" s="105">
        <f t="shared" si="98"/>
        <v>0</v>
      </c>
    </row>
    <row r="599" spans="1:10" ht="24">
      <c r="A599" s="9"/>
      <c r="B599" s="9"/>
      <c r="C599" s="9" t="s">
        <v>401</v>
      </c>
      <c r="D599" s="9" t="s">
        <v>307</v>
      </c>
      <c r="E599" s="8" t="s">
        <v>507</v>
      </c>
      <c r="F599" s="14" t="s">
        <v>293</v>
      </c>
      <c r="G599" s="152" t="s">
        <v>294</v>
      </c>
      <c r="H599" s="105">
        <v>4000</v>
      </c>
      <c r="I599" s="105">
        <v>0</v>
      </c>
      <c r="J599" s="105">
        <v>0</v>
      </c>
    </row>
    <row r="600" spans="1:10" ht="36">
      <c r="A600" s="12">
        <v>5</v>
      </c>
      <c r="B600" s="12">
        <v>675</v>
      </c>
      <c r="C600" s="9"/>
      <c r="D600" s="9"/>
      <c r="E600" s="8"/>
      <c r="F600" s="9"/>
      <c r="G600" s="159" t="s">
        <v>377</v>
      </c>
      <c r="H600" s="116">
        <f>H601+H797+H814</f>
        <v>1379161.47</v>
      </c>
      <c r="I600" s="116">
        <f>I601+I797+I814</f>
        <v>1268156.922</v>
      </c>
      <c r="J600" s="116">
        <f>J601+J797+J814</f>
        <v>1182127.0760000001</v>
      </c>
    </row>
    <row r="601" spans="1:10">
      <c r="A601" s="9"/>
      <c r="B601" s="9"/>
      <c r="C601" s="12" t="s">
        <v>252</v>
      </c>
      <c r="D601" s="12" t="s">
        <v>235</v>
      </c>
      <c r="E601" s="13"/>
      <c r="F601" s="9"/>
      <c r="G601" s="159" t="s">
        <v>280</v>
      </c>
      <c r="H601" s="116">
        <f>H602+H635+H717+H749+H756+H770</f>
        <v>1356212.8319999999</v>
      </c>
      <c r="I601" s="116">
        <f>I602+I635+I717+I749+I756+I770</f>
        <v>1247481.5659999999</v>
      </c>
      <c r="J601" s="116">
        <f>J602+J635+J717+J749+J756+J770</f>
        <v>1161451.72</v>
      </c>
    </row>
    <row r="602" spans="1:10">
      <c r="A602" s="9"/>
      <c r="B602" s="9"/>
      <c r="C602" s="76" t="s">
        <v>252</v>
      </c>
      <c r="D602" s="76" t="s">
        <v>241</v>
      </c>
      <c r="E602" s="75"/>
      <c r="F602" s="76"/>
      <c r="G602" s="95" t="s">
        <v>378</v>
      </c>
      <c r="H602" s="117">
        <f>H603+H626</f>
        <v>482609.00500000006</v>
      </c>
      <c r="I602" s="117">
        <f>I603</f>
        <v>478225.82500000001</v>
      </c>
      <c r="J602" s="117">
        <f>J603</f>
        <v>459090.93400000001</v>
      </c>
    </row>
    <row r="603" spans="1:10" ht="36">
      <c r="A603" s="9"/>
      <c r="B603" s="9"/>
      <c r="C603" s="9" t="s">
        <v>252</v>
      </c>
      <c r="D603" s="9" t="s">
        <v>241</v>
      </c>
      <c r="E603" s="8" t="s">
        <v>138</v>
      </c>
      <c r="F603" s="9"/>
      <c r="G603" s="16" t="s">
        <v>718</v>
      </c>
      <c r="H603" s="105">
        <f>H604</f>
        <v>481470.14700000006</v>
      </c>
      <c r="I603" s="105">
        <f>I604</f>
        <v>478225.82500000001</v>
      </c>
      <c r="J603" s="105">
        <f>J604</f>
        <v>459090.93400000001</v>
      </c>
    </row>
    <row r="604" spans="1:10" ht="24">
      <c r="A604" s="9"/>
      <c r="B604" s="9"/>
      <c r="C604" s="9" t="s">
        <v>252</v>
      </c>
      <c r="D604" s="9" t="s">
        <v>241</v>
      </c>
      <c r="E604" s="8" t="s">
        <v>139</v>
      </c>
      <c r="F604" s="9"/>
      <c r="G604" s="16" t="s">
        <v>112</v>
      </c>
      <c r="H604" s="105">
        <f>H605+H615+H619</f>
        <v>481470.14700000006</v>
      </c>
      <c r="I604" s="105">
        <f>I605+I615+I619</f>
        <v>478225.82500000001</v>
      </c>
      <c r="J604" s="105">
        <f>J605+J615+J619</f>
        <v>459090.93400000001</v>
      </c>
    </row>
    <row r="605" spans="1:10" ht="84">
      <c r="A605" s="9"/>
      <c r="B605" s="9"/>
      <c r="C605" s="9" t="s">
        <v>252</v>
      </c>
      <c r="D605" s="9" t="s">
        <v>241</v>
      </c>
      <c r="E605" s="8" t="s">
        <v>140</v>
      </c>
      <c r="F605" s="9"/>
      <c r="G605" s="16" t="s">
        <v>163</v>
      </c>
      <c r="H605" s="105">
        <f>H606+H609+H612</f>
        <v>225450.20699999999</v>
      </c>
      <c r="I605" s="105">
        <f>I606+I609+I612</f>
        <v>222505.302</v>
      </c>
      <c r="J605" s="105">
        <f>J606+J609+J612</f>
        <v>215171.43400000001</v>
      </c>
    </row>
    <row r="606" spans="1:10" ht="48">
      <c r="A606" s="9"/>
      <c r="B606" s="9"/>
      <c r="C606" s="9" t="s">
        <v>252</v>
      </c>
      <c r="D606" s="9" t="s">
        <v>241</v>
      </c>
      <c r="E606" s="8" t="s">
        <v>451</v>
      </c>
      <c r="F606" s="9"/>
      <c r="G606" s="16" t="s">
        <v>379</v>
      </c>
      <c r="H606" s="105">
        <f t="shared" ref="H606:J607" si="99">H607</f>
        <v>192848.087</v>
      </c>
      <c r="I606" s="105">
        <f t="shared" si="99"/>
        <v>190253.182</v>
      </c>
      <c r="J606" s="105">
        <f t="shared" si="99"/>
        <v>182919.31400000001</v>
      </c>
    </row>
    <row r="607" spans="1:10" ht="60">
      <c r="A607" s="9"/>
      <c r="B607" s="9"/>
      <c r="C607" s="9" t="s">
        <v>252</v>
      </c>
      <c r="D607" s="9" t="s">
        <v>241</v>
      </c>
      <c r="E607" s="8" t="s">
        <v>451</v>
      </c>
      <c r="F607" s="21" t="s">
        <v>283</v>
      </c>
      <c r="G607" s="134" t="s">
        <v>646</v>
      </c>
      <c r="H607" s="105">
        <f>H608</f>
        <v>192848.087</v>
      </c>
      <c r="I607" s="105">
        <f t="shared" si="99"/>
        <v>190253.182</v>
      </c>
      <c r="J607" s="105">
        <f t="shared" si="99"/>
        <v>182919.31400000001</v>
      </c>
    </row>
    <row r="608" spans="1:10" ht="108">
      <c r="A608" s="9"/>
      <c r="B608" s="9"/>
      <c r="C608" s="9" t="s">
        <v>252</v>
      </c>
      <c r="D608" s="9" t="s">
        <v>241</v>
      </c>
      <c r="E608" s="8" t="s">
        <v>451</v>
      </c>
      <c r="F608" s="9" t="s">
        <v>286</v>
      </c>
      <c r="G608" s="16" t="s">
        <v>623</v>
      </c>
      <c r="H608" s="105">
        <v>192848.087</v>
      </c>
      <c r="I608" s="105">
        <v>190253.182</v>
      </c>
      <c r="J608" s="105">
        <v>182919.31400000001</v>
      </c>
    </row>
    <row r="609" spans="1:10" ht="48">
      <c r="A609" s="9"/>
      <c r="B609" s="9"/>
      <c r="C609" s="9" t="s">
        <v>252</v>
      </c>
      <c r="D609" s="9" t="s">
        <v>241</v>
      </c>
      <c r="E609" s="8" t="s">
        <v>452</v>
      </c>
      <c r="F609" s="9"/>
      <c r="G609" s="16" t="s">
        <v>164</v>
      </c>
      <c r="H609" s="105">
        <f t="shared" ref="H609:J610" si="100">H610</f>
        <v>32252.12</v>
      </c>
      <c r="I609" s="105">
        <f t="shared" si="100"/>
        <v>32252.12</v>
      </c>
      <c r="J609" s="105">
        <f t="shared" si="100"/>
        <v>32252.12</v>
      </c>
    </row>
    <row r="610" spans="1:10" ht="60">
      <c r="A610" s="9"/>
      <c r="B610" s="9"/>
      <c r="C610" s="9" t="s">
        <v>252</v>
      </c>
      <c r="D610" s="9" t="s">
        <v>241</v>
      </c>
      <c r="E610" s="8" t="s">
        <v>452</v>
      </c>
      <c r="F610" s="21" t="s">
        <v>283</v>
      </c>
      <c r="G610" s="134" t="s">
        <v>646</v>
      </c>
      <c r="H610" s="105">
        <f t="shared" si="100"/>
        <v>32252.12</v>
      </c>
      <c r="I610" s="105">
        <f t="shared" si="100"/>
        <v>32252.12</v>
      </c>
      <c r="J610" s="105">
        <f t="shared" si="100"/>
        <v>32252.12</v>
      </c>
    </row>
    <row r="611" spans="1:10" ht="108">
      <c r="A611" s="9"/>
      <c r="B611" s="9"/>
      <c r="C611" s="9" t="s">
        <v>252</v>
      </c>
      <c r="D611" s="9" t="s">
        <v>241</v>
      </c>
      <c r="E611" s="8" t="s">
        <v>452</v>
      </c>
      <c r="F611" s="9" t="s">
        <v>385</v>
      </c>
      <c r="G611" s="16" t="s">
        <v>623</v>
      </c>
      <c r="H611" s="105">
        <v>32252.12</v>
      </c>
      <c r="I611" s="105">
        <v>32252.12</v>
      </c>
      <c r="J611" s="105">
        <v>32252.12</v>
      </c>
    </row>
    <row r="612" spans="1:10" ht="60">
      <c r="A612" s="9"/>
      <c r="B612" s="9"/>
      <c r="C612" s="9" t="s">
        <v>252</v>
      </c>
      <c r="D612" s="9" t="s">
        <v>241</v>
      </c>
      <c r="E612" s="8" t="s">
        <v>560</v>
      </c>
      <c r="F612" s="9"/>
      <c r="G612" s="16" t="s">
        <v>565</v>
      </c>
      <c r="H612" s="105">
        <f t="shared" ref="H612:J613" si="101">H613</f>
        <v>350</v>
      </c>
      <c r="I612" s="105">
        <f t="shared" si="101"/>
        <v>0</v>
      </c>
      <c r="J612" s="105">
        <f t="shared" si="101"/>
        <v>0</v>
      </c>
    </row>
    <row r="613" spans="1:10" ht="60">
      <c r="A613" s="9"/>
      <c r="B613" s="9"/>
      <c r="C613" s="9" t="s">
        <v>252</v>
      </c>
      <c r="D613" s="9" t="s">
        <v>241</v>
      </c>
      <c r="E613" s="8" t="s">
        <v>560</v>
      </c>
      <c r="F613" s="21" t="s">
        <v>283</v>
      </c>
      <c r="G613" s="134" t="s">
        <v>646</v>
      </c>
      <c r="H613" s="105">
        <f t="shared" si="101"/>
        <v>350</v>
      </c>
      <c r="I613" s="105">
        <f t="shared" si="101"/>
        <v>0</v>
      </c>
      <c r="J613" s="105">
        <f t="shared" si="101"/>
        <v>0</v>
      </c>
    </row>
    <row r="614" spans="1:10" ht="24">
      <c r="A614" s="9"/>
      <c r="B614" s="9"/>
      <c r="C614" s="9" t="s">
        <v>252</v>
      </c>
      <c r="D614" s="9" t="s">
        <v>241</v>
      </c>
      <c r="E614" s="8" t="s">
        <v>560</v>
      </c>
      <c r="F614" s="9">
        <v>612</v>
      </c>
      <c r="G614" s="16" t="s">
        <v>532</v>
      </c>
      <c r="H614" s="105">
        <v>350</v>
      </c>
      <c r="I614" s="105">
        <v>0</v>
      </c>
      <c r="J614" s="105">
        <v>0</v>
      </c>
    </row>
    <row r="615" spans="1:10" ht="108">
      <c r="A615" s="9"/>
      <c r="B615" s="9"/>
      <c r="C615" s="9" t="s">
        <v>252</v>
      </c>
      <c r="D615" s="9" t="s">
        <v>241</v>
      </c>
      <c r="E615" s="8" t="s">
        <v>206</v>
      </c>
      <c r="F615" s="9"/>
      <c r="G615" s="16" t="s">
        <v>165</v>
      </c>
      <c r="H615" s="105">
        <f>H616</f>
        <v>242769.1</v>
      </c>
      <c r="I615" s="105">
        <f>I616</f>
        <v>242769.5</v>
      </c>
      <c r="J615" s="105">
        <f>J616</f>
        <v>242769.5</v>
      </c>
    </row>
    <row r="616" spans="1:10" ht="108">
      <c r="A616" s="9"/>
      <c r="B616" s="9"/>
      <c r="C616" s="9" t="s">
        <v>252</v>
      </c>
      <c r="D616" s="9" t="s">
        <v>241</v>
      </c>
      <c r="E616" s="8" t="s">
        <v>453</v>
      </c>
      <c r="F616" s="139"/>
      <c r="G616" s="140" t="s">
        <v>207</v>
      </c>
      <c r="H616" s="105">
        <f t="shared" ref="H616:J617" si="102">H617</f>
        <v>242769.1</v>
      </c>
      <c r="I616" s="105">
        <f t="shared" si="102"/>
        <v>242769.5</v>
      </c>
      <c r="J616" s="105">
        <f t="shared" si="102"/>
        <v>242769.5</v>
      </c>
    </row>
    <row r="617" spans="1:10" ht="60">
      <c r="A617" s="9"/>
      <c r="B617" s="9"/>
      <c r="C617" s="9" t="s">
        <v>252</v>
      </c>
      <c r="D617" s="9" t="s">
        <v>241</v>
      </c>
      <c r="E617" s="8" t="s">
        <v>453</v>
      </c>
      <c r="F617" s="21" t="s">
        <v>283</v>
      </c>
      <c r="G617" s="134" t="s">
        <v>646</v>
      </c>
      <c r="H617" s="105">
        <f>H618</f>
        <v>242769.1</v>
      </c>
      <c r="I617" s="105">
        <f t="shared" si="102"/>
        <v>242769.5</v>
      </c>
      <c r="J617" s="105">
        <f t="shared" si="102"/>
        <v>242769.5</v>
      </c>
    </row>
    <row r="618" spans="1:10" ht="108">
      <c r="A618" s="9"/>
      <c r="B618" s="9"/>
      <c r="C618" s="9" t="s">
        <v>252</v>
      </c>
      <c r="D618" s="9" t="s">
        <v>241</v>
      </c>
      <c r="E618" s="8" t="s">
        <v>453</v>
      </c>
      <c r="F618" s="9">
        <v>611</v>
      </c>
      <c r="G618" s="16" t="s">
        <v>623</v>
      </c>
      <c r="H618" s="105">
        <v>242769.1</v>
      </c>
      <c r="I618" s="105">
        <v>242769.5</v>
      </c>
      <c r="J618" s="105">
        <v>242769.5</v>
      </c>
    </row>
    <row r="619" spans="1:10" ht="96">
      <c r="A619" s="9"/>
      <c r="B619" s="9"/>
      <c r="C619" s="9" t="s">
        <v>252</v>
      </c>
      <c r="D619" s="9" t="s">
        <v>241</v>
      </c>
      <c r="E619" s="8" t="s">
        <v>168</v>
      </c>
      <c r="F619" s="9"/>
      <c r="G619" s="16" t="s">
        <v>730</v>
      </c>
      <c r="H619" s="105">
        <f>H620++H623</f>
        <v>13250.84</v>
      </c>
      <c r="I619" s="105">
        <f>I620++I623</f>
        <v>12951.022999999999</v>
      </c>
      <c r="J619" s="105">
        <f>J620++J623</f>
        <v>1150</v>
      </c>
    </row>
    <row r="620" spans="1:10" ht="72">
      <c r="A620" s="9"/>
      <c r="B620" s="9"/>
      <c r="C620" s="9" t="s">
        <v>252</v>
      </c>
      <c r="D620" s="9" t="s">
        <v>241</v>
      </c>
      <c r="E620" s="8" t="s">
        <v>454</v>
      </c>
      <c r="F620" s="9"/>
      <c r="G620" s="16" t="s">
        <v>167</v>
      </c>
      <c r="H620" s="105">
        <f t="shared" ref="H620:J621" si="103">H621</f>
        <v>13100.84</v>
      </c>
      <c r="I620" s="105">
        <f t="shared" si="103"/>
        <v>12801.022999999999</v>
      </c>
      <c r="J620" s="105">
        <f t="shared" si="103"/>
        <v>1000</v>
      </c>
    </row>
    <row r="621" spans="1:10" ht="60">
      <c r="A621" s="9"/>
      <c r="B621" s="9"/>
      <c r="C621" s="9" t="s">
        <v>252</v>
      </c>
      <c r="D621" s="9" t="s">
        <v>241</v>
      </c>
      <c r="E621" s="8" t="s">
        <v>454</v>
      </c>
      <c r="F621" s="21" t="s">
        <v>283</v>
      </c>
      <c r="G621" s="134" t="s">
        <v>646</v>
      </c>
      <c r="H621" s="105">
        <f t="shared" si="103"/>
        <v>13100.84</v>
      </c>
      <c r="I621" s="105">
        <f t="shared" si="103"/>
        <v>12801.022999999999</v>
      </c>
      <c r="J621" s="105">
        <f t="shared" si="103"/>
        <v>1000</v>
      </c>
    </row>
    <row r="622" spans="1:10" ht="24">
      <c r="A622" s="9"/>
      <c r="B622" s="9"/>
      <c r="C622" s="9" t="s">
        <v>252</v>
      </c>
      <c r="D622" s="9" t="s">
        <v>241</v>
      </c>
      <c r="E622" s="8" t="s">
        <v>454</v>
      </c>
      <c r="F622" s="9">
        <v>612</v>
      </c>
      <c r="G622" s="16" t="s">
        <v>532</v>
      </c>
      <c r="H622" s="105">
        <v>13100.84</v>
      </c>
      <c r="I622" s="105">
        <v>12801.022999999999</v>
      </c>
      <c r="J622" s="105">
        <v>1000</v>
      </c>
    </row>
    <row r="623" spans="1:10" ht="36">
      <c r="A623" s="9"/>
      <c r="B623" s="9"/>
      <c r="C623" s="9" t="s">
        <v>252</v>
      </c>
      <c r="D623" s="9" t="s">
        <v>241</v>
      </c>
      <c r="E623" s="106" t="s">
        <v>722</v>
      </c>
      <c r="F623" s="9"/>
      <c r="G623" s="16" t="s">
        <v>731</v>
      </c>
      <c r="H623" s="105">
        <f t="shared" ref="H623:J624" si="104">H624</f>
        <v>150</v>
      </c>
      <c r="I623" s="105">
        <f t="shared" si="104"/>
        <v>150</v>
      </c>
      <c r="J623" s="105">
        <f t="shared" si="104"/>
        <v>150</v>
      </c>
    </row>
    <row r="624" spans="1:10" ht="60">
      <c r="A624" s="9"/>
      <c r="B624" s="9"/>
      <c r="C624" s="9" t="s">
        <v>252</v>
      </c>
      <c r="D624" s="9" t="s">
        <v>241</v>
      </c>
      <c r="E624" s="106" t="s">
        <v>722</v>
      </c>
      <c r="F624" s="21" t="s">
        <v>283</v>
      </c>
      <c r="G624" s="134" t="s">
        <v>646</v>
      </c>
      <c r="H624" s="105">
        <f t="shared" si="104"/>
        <v>150</v>
      </c>
      <c r="I624" s="105">
        <f t="shared" si="104"/>
        <v>150</v>
      </c>
      <c r="J624" s="105">
        <f t="shared" si="104"/>
        <v>150</v>
      </c>
    </row>
    <row r="625" spans="1:11" ht="24">
      <c r="A625" s="9"/>
      <c r="B625" s="9"/>
      <c r="C625" s="9" t="s">
        <v>252</v>
      </c>
      <c r="D625" s="9" t="s">
        <v>241</v>
      </c>
      <c r="E625" s="106" t="s">
        <v>722</v>
      </c>
      <c r="F625" s="9">
        <v>612</v>
      </c>
      <c r="G625" s="16" t="s">
        <v>532</v>
      </c>
      <c r="H625" s="105">
        <v>150</v>
      </c>
      <c r="I625" s="105">
        <v>150</v>
      </c>
      <c r="J625" s="105">
        <v>150</v>
      </c>
    </row>
    <row r="626" spans="1:11" ht="72">
      <c r="A626" s="9"/>
      <c r="B626" s="9"/>
      <c r="C626" s="9" t="s">
        <v>252</v>
      </c>
      <c r="D626" s="9" t="s">
        <v>241</v>
      </c>
      <c r="E626" s="8" t="s">
        <v>386</v>
      </c>
      <c r="F626" s="9"/>
      <c r="G626" s="16" t="s">
        <v>702</v>
      </c>
      <c r="H626" s="105">
        <f t="shared" ref="H626:J627" si="105">H627</f>
        <v>1138.8580000000002</v>
      </c>
      <c r="I626" s="105">
        <f t="shared" si="105"/>
        <v>0</v>
      </c>
      <c r="J626" s="105">
        <f t="shared" si="105"/>
        <v>0</v>
      </c>
    </row>
    <row r="627" spans="1:11" ht="84">
      <c r="A627" s="9"/>
      <c r="B627" s="9"/>
      <c r="C627" s="9" t="s">
        <v>252</v>
      </c>
      <c r="D627" s="9" t="s">
        <v>241</v>
      </c>
      <c r="E627" s="8" t="s">
        <v>890</v>
      </c>
      <c r="F627" s="9"/>
      <c r="G627" s="16" t="s">
        <v>891</v>
      </c>
      <c r="H627" s="105">
        <f t="shared" si="105"/>
        <v>1138.8580000000002</v>
      </c>
      <c r="I627" s="105">
        <f t="shared" si="105"/>
        <v>0</v>
      </c>
      <c r="J627" s="105">
        <f t="shared" si="105"/>
        <v>0</v>
      </c>
    </row>
    <row r="628" spans="1:11" ht="84">
      <c r="A628" s="9"/>
      <c r="B628" s="9"/>
      <c r="C628" s="9" t="s">
        <v>252</v>
      </c>
      <c r="D628" s="9" t="s">
        <v>241</v>
      </c>
      <c r="E628" s="8" t="s">
        <v>892</v>
      </c>
      <c r="F628" s="9"/>
      <c r="G628" s="16" t="s">
        <v>893</v>
      </c>
      <c r="H628" s="105">
        <f>H632+H629</f>
        <v>1138.8580000000002</v>
      </c>
      <c r="I628" s="105">
        <f>I632+I629</f>
        <v>0</v>
      </c>
      <c r="J628" s="105">
        <f>J632+J629</f>
        <v>0</v>
      </c>
    </row>
    <row r="629" spans="1:11" ht="60">
      <c r="A629" s="9"/>
      <c r="B629" s="9"/>
      <c r="C629" s="9" t="s">
        <v>252</v>
      </c>
      <c r="D629" s="9" t="s">
        <v>241</v>
      </c>
      <c r="E629" s="8" t="s">
        <v>957</v>
      </c>
      <c r="F629" s="9"/>
      <c r="G629" s="16" t="s">
        <v>958</v>
      </c>
      <c r="H629" s="105">
        <f t="shared" ref="H629:J630" si="106">H630</f>
        <v>49.947000000000003</v>
      </c>
      <c r="I629" s="105">
        <f t="shared" si="106"/>
        <v>0</v>
      </c>
      <c r="J629" s="105">
        <f t="shared" si="106"/>
        <v>0</v>
      </c>
    </row>
    <row r="630" spans="1:11" ht="60">
      <c r="A630" s="9"/>
      <c r="B630" s="9"/>
      <c r="C630" s="9" t="s">
        <v>252</v>
      </c>
      <c r="D630" s="9" t="s">
        <v>241</v>
      </c>
      <c r="E630" s="8" t="s">
        <v>957</v>
      </c>
      <c r="F630" s="21" t="s">
        <v>283</v>
      </c>
      <c r="G630" s="138" t="s">
        <v>177</v>
      </c>
      <c r="H630" s="105">
        <f t="shared" si="106"/>
        <v>49.947000000000003</v>
      </c>
      <c r="I630" s="105">
        <f t="shared" si="106"/>
        <v>0</v>
      </c>
      <c r="J630" s="105">
        <f t="shared" si="106"/>
        <v>0</v>
      </c>
    </row>
    <row r="631" spans="1:11" ht="24">
      <c r="A631" s="9"/>
      <c r="B631" s="9"/>
      <c r="C631" s="9" t="s">
        <v>252</v>
      </c>
      <c r="D631" s="9" t="s">
        <v>241</v>
      </c>
      <c r="E631" s="8" t="s">
        <v>957</v>
      </c>
      <c r="F631" s="9">
        <v>612</v>
      </c>
      <c r="G631" s="16" t="s">
        <v>532</v>
      </c>
      <c r="H631" s="105">
        <v>49.947000000000003</v>
      </c>
      <c r="I631" s="105">
        <v>0</v>
      </c>
      <c r="J631" s="105">
        <v>0</v>
      </c>
    </row>
    <row r="632" spans="1:11" ht="108">
      <c r="A632" s="9"/>
      <c r="B632" s="9"/>
      <c r="C632" s="9" t="s">
        <v>252</v>
      </c>
      <c r="D632" s="9" t="s">
        <v>241</v>
      </c>
      <c r="E632" s="8" t="s">
        <v>896</v>
      </c>
      <c r="F632" s="89"/>
      <c r="G632" s="144" t="s">
        <v>897</v>
      </c>
      <c r="H632" s="124">
        <f t="shared" ref="H632:J633" si="107">H633</f>
        <v>1088.9110000000001</v>
      </c>
      <c r="I632" s="124">
        <f t="shared" si="107"/>
        <v>0</v>
      </c>
      <c r="J632" s="124">
        <f t="shared" si="107"/>
        <v>0</v>
      </c>
    </row>
    <row r="633" spans="1:11" ht="60">
      <c r="A633" s="9"/>
      <c r="B633" s="9"/>
      <c r="C633" s="9" t="s">
        <v>252</v>
      </c>
      <c r="D633" s="9" t="s">
        <v>241</v>
      </c>
      <c r="E633" s="8" t="s">
        <v>896</v>
      </c>
      <c r="F633" s="21" t="s">
        <v>283</v>
      </c>
      <c r="G633" s="134" t="s">
        <v>646</v>
      </c>
      <c r="H633" s="105">
        <f t="shared" si="107"/>
        <v>1088.9110000000001</v>
      </c>
      <c r="I633" s="105">
        <f t="shared" si="107"/>
        <v>0</v>
      </c>
      <c r="J633" s="105">
        <f t="shared" si="107"/>
        <v>0</v>
      </c>
    </row>
    <row r="634" spans="1:11" ht="24">
      <c r="A634" s="9"/>
      <c r="B634" s="9"/>
      <c r="C634" s="9" t="s">
        <v>252</v>
      </c>
      <c r="D634" s="9" t="s">
        <v>241</v>
      </c>
      <c r="E634" s="8" t="s">
        <v>896</v>
      </c>
      <c r="F634" s="9">
        <v>612</v>
      </c>
      <c r="G634" s="16" t="s">
        <v>532</v>
      </c>
      <c r="H634" s="105">
        <v>1088.9110000000001</v>
      </c>
      <c r="I634" s="105">
        <v>0</v>
      </c>
      <c r="J634" s="105">
        <v>0</v>
      </c>
    </row>
    <row r="635" spans="1:11">
      <c r="A635" s="9"/>
      <c r="B635" s="9"/>
      <c r="C635" s="76" t="s">
        <v>252</v>
      </c>
      <c r="D635" s="76" t="s">
        <v>281</v>
      </c>
      <c r="E635" s="75"/>
      <c r="F635" s="76"/>
      <c r="G635" s="95" t="s">
        <v>282</v>
      </c>
      <c r="H635" s="117">
        <f>H636+H703+H712</f>
        <v>749747.43</v>
      </c>
      <c r="I635" s="117">
        <f>I636+I703+I712</f>
        <v>652985.72</v>
      </c>
      <c r="J635" s="117">
        <f>J636+J703+J712</f>
        <v>586056.76399999997</v>
      </c>
    </row>
    <row r="636" spans="1:11" ht="36">
      <c r="A636" s="9"/>
      <c r="B636" s="9"/>
      <c r="C636" s="9" t="s">
        <v>252</v>
      </c>
      <c r="D636" s="9" t="s">
        <v>281</v>
      </c>
      <c r="E636" s="8" t="s">
        <v>138</v>
      </c>
      <c r="F636" s="9"/>
      <c r="G636" s="16" t="s">
        <v>718</v>
      </c>
      <c r="H636" s="105">
        <f>H637</f>
        <v>747972.47</v>
      </c>
      <c r="I636" s="105">
        <f>I637</f>
        <v>652985.72</v>
      </c>
      <c r="J636" s="105">
        <f>J637</f>
        <v>586056.76399999997</v>
      </c>
    </row>
    <row r="637" spans="1:11" ht="24">
      <c r="A637" s="9"/>
      <c r="B637" s="9"/>
      <c r="C637" s="9" t="s">
        <v>252</v>
      </c>
      <c r="D637" s="9" t="s">
        <v>281</v>
      </c>
      <c r="E637" s="8" t="s">
        <v>141</v>
      </c>
      <c r="F637" s="9"/>
      <c r="G637" s="16" t="s">
        <v>169</v>
      </c>
      <c r="H637" s="105">
        <f>H638+H672+H679+H692+H699</f>
        <v>747972.47</v>
      </c>
      <c r="I637" s="105">
        <f>I638+I672+I679+I692+I699</f>
        <v>652985.72</v>
      </c>
      <c r="J637" s="105">
        <f>J638+J672+J679+J692+J699</f>
        <v>586056.76399999997</v>
      </c>
      <c r="K637" s="158"/>
    </row>
    <row r="638" spans="1:11" ht="120">
      <c r="A638" s="9"/>
      <c r="B638" s="9"/>
      <c r="C638" s="9" t="s">
        <v>252</v>
      </c>
      <c r="D638" s="9" t="s">
        <v>281</v>
      </c>
      <c r="E638" s="8" t="s">
        <v>142</v>
      </c>
      <c r="F638" s="9"/>
      <c r="G638" s="16" t="s">
        <v>171</v>
      </c>
      <c r="H638" s="105">
        <f>H639+H642+H645+H654+H651+H666+H648+H660+H663+H669+H657</f>
        <v>687640.74400000006</v>
      </c>
      <c r="I638" s="105">
        <f>I639+I642+I645+I654+I651+I666+I648+I660+I663+I669+I657</f>
        <v>598163.46600000001</v>
      </c>
      <c r="J638" s="105">
        <f>J639+J642+J645+J654+J651+J666+J648+J660+J663+J669+J657</f>
        <v>530625.40899999999</v>
      </c>
      <c r="K638" s="158"/>
    </row>
    <row r="639" spans="1:11" ht="132">
      <c r="A639" s="9"/>
      <c r="B639" s="9"/>
      <c r="C639" s="9" t="s">
        <v>252</v>
      </c>
      <c r="D639" s="9" t="s">
        <v>281</v>
      </c>
      <c r="E639" s="22" t="s">
        <v>457</v>
      </c>
      <c r="F639" s="141"/>
      <c r="G639" s="142" t="s">
        <v>732</v>
      </c>
      <c r="H639" s="105">
        <f t="shared" ref="H639:J640" si="108">H640</f>
        <v>409694.5</v>
      </c>
      <c r="I639" s="105">
        <f t="shared" si="108"/>
        <v>409691.7</v>
      </c>
      <c r="J639" s="105">
        <f t="shared" si="108"/>
        <v>409691.7</v>
      </c>
    </row>
    <row r="640" spans="1:11" ht="60">
      <c r="A640" s="9"/>
      <c r="B640" s="9"/>
      <c r="C640" s="9" t="s">
        <v>252</v>
      </c>
      <c r="D640" s="9" t="s">
        <v>281</v>
      </c>
      <c r="E640" s="22" t="s">
        <v>457</v>
      </c>
      <c r="F640" s="21" t="s">
        <v>283</v>
      </c>
      <c r="G640" s="134" t="s">
        <v>646</v>
      </c>
      <c r="H640" s="105">
        <f t="shared" si="108"/>
        <v>409694.5</v>
      </c>
      <c r="I640" s="105">
        <f t="shared" si="108"/>
        <v>409691.7</v>
      </c>
      <c r="J640" s="105">
        <f t="shared" si="108"/>
        <v>409691.7</v>
      </c>
    </row>
    <row r="641" spans="1:10" ht="108">
      <c r="A641" s="9"/>
      <c r="B641" s="9"/>
      <c r="C641" s="9" t="s">
        <v>252</v>
      </c>
      <c r="D641" s="9" t="s">
        <v>281</v>
      </c>
      <c r="E641" s="22" t="s">
        <v>457</v>
      </c>
      <c r="F641" s="9" t="s">
        <v>385</v>
      </c>
      <c r="G641" s="16" t="s">
        <v>623</v>
      </c>
      <c r="H641" s="105">
        <v>409694.5</v>
      </c>
      <c r="I641" s="105">
        <v>409691.7</v>
      </c>
      <c r="J641" s="105">
        <v>409691.7</v>
      </c>
    </row>
    <row r="642" spans="1:10" ht="36">
      <c r="A642" s="9"/>
      <c r="B642" s="9"/>
      <c r="C642" s="9" t="s">
        <v>252</v>
      </c>
      <c r="D642" s="9" t="s">
        <v>281</v>
      </c>
      <c r="E642" s="8" t="s">
        <v>458</v>
      </c>
      <c r="F642" s="9"/>
      <c r="G642" s="16" t="s">
        <v>533</v>
      </c>
      <c r="H642" s="105">
        <f t="shared" ref="H642:J643" si="109">H643</f>
        <v>84636.444000000003</v>
      </c>
      <c r="I642" s="105">
        <f t="shared" si="109"/>
        <v>86487.014999999999</v>
      </c>
      <c r="J642" s="105">
        <f t="shared" si="109"/>
        <v>81436.108999999997</v>
      </c>
    </row>
    <row r="643" spans="1:10" ht="60">
      <c r="A643" s="9"/>
      <c r="B643" s="9"/>
      <c r="C643" s="9" t="s">
        <v>252</v>
      </c>
      <c r="D643" s="9" t="s">
        <v>281</v>
      </c>
      <c r="E643" s="8" t="s">
        <v>458</v>
      </c>
      <c r="F643" s="18" t="s">
        <v>283</v>
      </c>
      <c r="G643" s="134" t="s">
        <v>646</v>
      </c>
      <c r="H643" s="105">
        <f t="shared" si="109"/>
        <v>84636.444000000003</v>
      </c>
      <c r="I643" s="105">
        <f t="shared" si="109"/>
        <v>86487.014999999999</v>
      </c>
      <c r="J643" s="105">
        <f t="shared" si="109"/>
        <v>81436.108999999997</v>
      </c>
    </row>
    <row r="644" spans="1:10" ht="108">
      <c r="A644" s="9"/>
      <c r="B644" s="9"/>
      <c r="C644" s="9" t="s">
        <v>252</v>
      </c>
      <c r="D644" s="9" t="s">
        <v>281</v>
      </c>
      <c r="E644" s="8" t="s">
        <v>458</v>
      </c>
      <c r="F644" s="9" t="s">
        <v>385</v>
      </c>
      <c r="G644" s="16" t="s">
        <v>623</v>
      </c>
      <c r="H644" s="105">
        <v>84636.444000000003</v>
      </c>
      <c r="I644" s="105">
        <v>86487.014999999999</v>
      </c>
      <c r="J644" s="105">
        <v>81436.108999999997</v>
      </c>
    </row>
    <row r="645" spans="1:10" ht="60">
      <c r="A645" s="9"/>
      <c r="B645" s="9"/>
      <c r="C645" s="9" t="s">
        <v>252</v>
      </c>
      <c r="D645" s="9" t="s">
        <v>281</v>
      </c>
      <c r="E645" s="8" t="s">
        <v>459</v>
      </c>
      <c r="F645" s="9"/>
      <c r="G645" s="144" t="s">
        <v>71</v>
      </c>
      <c r="H645" s="124">
        <f t="shared" ref="H645:J646" si="110">H646</f>
        <v>63784.822999999997</v>
      </c>
      <c r="I645" s="105">
        <f t="shared" si="110"/>
        <v>26261.998</v>
      </c>
      <c r="J645" s="105">
        <f t="shared" si="110"/>
        <v>2000</v>
      </c>
    </row>
    <row r="646" spans="1:10" ht="60">
      <c r="A646" s="9"/>
      <c r="B646" s="9"/>
      <c r="C646" s="9" t="s">
        <v>252</v>
      </c>
      <c r="D646" s="9" t="s">
        <v>281</v>
      </c>
      <c r="E646" s="8" t="s">
        <v>459</v>
      </c>
      <c r="F646" s="21" t="s">
        <v>283</v>
      </c>
      <c r="G646" s="134" t="s">
        <v>646</v>
      </c>
      <c r="H646" s="105">
        <f t="shared" si="110"/>
        <v>63784.822999999997</v>
      </c>
      <c r="I646" s="105">
        <f t="shared" si="110"/>
        <v>26261.998</v>
      </c>
      <c r="J646" s="105">
        <f t="shared" si="110"/>
        <v>2000</v>
      </c>
    </row>
    <row r="647" spans="1:10" ht="24">
      <c r="A647" s="9"/>
      <c r="B647" s="9"/>
      <c r="C647" s="9" t="s">
        <v>252</v>
      </c>
      <c r="D647" s="9" t="s">
        <v>281</v>
      </c>
      <c r="E647" s="8" t="s">
        <v>459</v>
      </c>
      <c r="F647" s="9">
        <v>612</v>
      </c>
      <c r="G647" s="16" t="s">
        <v>532</v>
      </c>
      <c r="H647" s="105">
        <v>63784.822999999997</v>
      </c>
      <c r="I647" s="105">
        <v>26261.998</v>
      </c>
      <c r="J647" s="105">
        <v>2000</v>
      </c>
    </row>
    <row r="648" spans="1:10" ht="48">
      <c r="A648" s="9"/>
      <c r="B648" s="9"/>
      <c r="C648" s="9" t="s">
        <v>252</v>
      </c>
      <c r="D648" s="9" t="s">
        <v>281</v>
      </c>
      <c r="E648" s="8" t="s">
        <v>566</v>
      </c>
      <c r="F648" s="9"/>
      <c r="G648" s="16" t="s">
        <v>567</v>
      </c>
      <c r="H648" s="105">
        <f t="shared" ref="H648:J649" si="111">H649</f>
        <v>530</v>
      </c>
      <c r="I648" s="105">
        <f t="shared" si="111"/>
        <v>0</v>
      </c>
      <c r="J648" s="105">
        <f t="shared" si="111"/>
        <v>0</v>
      </c>
    </row>
    <row r="649" spans="1:10" ht="60">
      <c r="A649" s="9"/>
      <c r="B649" s="9"/>
      <c r="C649" s="9" t="s">
        <v>252</v>
      </c>
      <c r="D649" s="9" t="s">
        <v>281</v>
      </c>
      <c r="E649" s="8" t="s">
        <v>566</v>
      </c>
      <c r="F649" s="21" t="s">
        <v>283</v>
      </c>
      <c r="G649" s="134" t="s">
        <v>646</v>
      </c>
      <c r="H649" s="105">
        <f t="shared" si="111"/>
        <v>530</v>
      </c>
      <c r="I649" s="105">
        <f t="shared" si="111"/>
        <v>0</v>
      </c>
      <c r="J649" s="105">
        <f t="shared" si="111"/>
        <v>0</v>
      </c>
    </row>
    <row r="650" spans="1:10" ht="24">
      <c r="A650" s="9"/>
      <c r="B650" s="9"/>
      <c r="C650" s="9" t="s">
        <v>252</v>
      </c>
      <c r="D650" s="9" t="s">
        <v>281</v>
      </c>
      <c r="E650" s="8" t="s">
        <v>566</v>
      </c>
      <c r="F650" s="9">
        <v>612</v>
      </c>
      <c r="G650" s="16" t="s">
        <v>532</v>
      </c>
      <c r="H650" s="105">
        <v>530</v>
      </c>
      <c r="I650" s="105">
        <v>0</v>
      </c>
      <c r="J650" s="105">
        <v>0</v>
      </c>
    </row>
    <row r="651" spans="1:10" ht="72">
      <c r="A651" s="9"/>
      <c r="B651" s="9"/>
      <c r="C651" s="9" t="s">
        <v>252</v>
      </c>
      <c r="D651" s="9" t="s">
        <v>281</v>
      </c>
      <c r="E651" s="8" t="s">
        <v>609</v>
      </c>
      <c r="F651" s="9"/>
      <c r="G651" s="16" t="s">
        <v>608</v>
      </c>
      <c r="H651" s="105">
        <f t="shared" ref="H651:J652" si="112">H652</f>
        <v>2464.4</v>
      </c>
      <c r="I651" s="105">
        <f t="shared" si="112"/>
        <v>0</v>
      </c>
      <c r="J651" s="105">
        <f t="shared" si="112"/>
        <v>0</v>
      </c>
    </row>
    <row r="652" spans="1:10" ht="60">
      <c r="A652" s="9"/>
      <c r="B652" s="9"/>
      <c r="C652" s="9" t="s">
        <v>252</v>
      </c>
      <c r="D652" s="9" t="s">
        <v>281</v>
      </c>
      <c r="E652" s="8" t="s">
        <v>609</v>
      </c>
      <c r="F652" s="18" t="s">
        <v>283</v>
      </c>
      <c r="G652" s="134" t="s">
        <v>646</v>
      </c>
      <c r="H652" s="105">
        <f t="shared" si="112"/>
        <v>2464.4</v>
      </c>
      <c r="I652" s="105">
        <f t="shared" si="112"/>
        <v>0</v>
      </c>
      <c r="J652" s="105">
        <f t="shared" si="112"/>
        <v>0</v>
      </c>
    </row>
    <row r="653" spans="1:10" ht="24">
      <c r="A653" s="9"/>
      <c r="B653" s="9"/>
      <c r="C653" s="9" t="s">
        <v>252</v>
      </c>
      <c r="D653" s="9" t="s">
        <v>281</v>
      </c>
      <c r="E653" s="8" t="s">
        <v>609</v>
      </c>
      <c r="F653" s="9">
        <v>612</v>
      </c>
      <c r="G653" s="16" t="s">
        <v>532</v>
      </c>
      <c r="H653" s="105">
        <v>2464.4</v>
      </c>
      <c r="I653" s="105">
        <v>0</v>
      </c>
      <c r="J653" s="105">
        <v>0</v>
      </c>
    </row>
    <row r="654" spans="1:10" ht="84">
      <c r="A654" s="9"/>
      <c r="B654" s="9"/>
      <c r="C654" s="9" t="s">
        <v>252</v>
      </c>
      <c r="D654" s="9" t="s">
        <v>281</v>
      </c>
      <c r="E654" s="8" t="s">
        <v>610</v>
      </c>
      <c r="F654" s="9"/>
      <c r="G654" s="16" t="s">
        <v>611</v>
      </c>
      <c r="H654" s="105">
        <f t="shared" ref="H654:J655" si="113">H655</f>
        <v>616.1</v>
      </c>
      <c r="I654" s="105">
        <f t="shared" si="113"/>
        <v>0</v>
      </c>
      <c r="J654" s="105">
        <f t="shared" si="113"/>
        <v>0</v>
      </c>
    </row>
    <row r="655" spans="1:10" ht="60">
      <c r="A655" s="9"/>
      <c r="B655" s="9"/>
      <c r="C655" s="9" t="s">
        <v>252</v>
      </c>
      <c r="D655" s="9" t="s">
        <v>281</v>
      </c>
      <c r="E655" s="8" t="s">
        <v>610</v>
      </c>
      <c r="F655" s="21" t="s">
        <v>283</v>
      </c>
      <c r="G655" s="134" t="s">
        <v>646</v>
      </c>
      <c r="H655" s="105">
        <f t="shared" si="113"/>
        <v>616.1</v>
      </c>
      <c r="I655" s="105">
        <f t="shared" si="113"/>
        <v>0</v>
      </c>
      <c r="J655" s="105">
        <f t="shared" si="113"/>
        <v>0</v>
      </c>
    </row>
    <row r="656" spans="1:10" ht="24">
      <c r="A656" s="9"/>
      <c r="B656" s="9"/>
      <c r="C656" s="9" t="s">
        <v>252</v>
      </c>
      <c r="D656" s="9" t="s">
        <v>281</v>
      </c>
      <c r="E656" s="8" t="s">
        <v>610</v>
      </c>
      <c r="F656" s="9">
        <v>612</v>
      </c>
      <c r="G656" s="16" t="s">
        <v>532</v>
      </c>
      <c r="H656" s="105">
        <v>616.1</v>
      </c>
      <c r="I656" s="105">
        <v>0</v>
      </c>
      <c r="J656" s="105">
        <v>0</v>
      </c>
    </row>
    <row r="657" spans="1:11" ht="120">
      <c r="A657" s="8"/>
      <c r="B657" s="8"/>
      <c r="C657" s="9" t="s">
        <v>252</v>
      </c>
      <c r="D657" s="9" t="s">
        <v>281</v>
      </c>
      <c r="E657" s="197" t="s">
        <v>953</v>
      </c>
      <c r="F657" s="8"/>
      <c r="G657" s="146" t="s">
        <v>954</v>
      </c>
      <c r="H657" s="105">
        <f t="shared" ref="H657:J658" si="114">H658</f>
        <v>3129.9</v>
      </c>
      <c r="I657" s="105">
        <f t="shared" si="114"/>
        <v>2655.7</v>
      </c>
      <c r="J657" s="105">
        <f t="shared" si="114"/>
        <v>0</v>
      </c>
    </row>
    <row r="658" spans="1:11" ht="60">
      <c r="A658" s="8"/>
      <c r="B658" s="8"/>
      <c r="C658" s="9" t="s">
        <v>252</v>
      </c>
      <c r="D658" s="9" t="s">
        <v>281</v>
      </c>
      <c r="E658" s="197" t="s">
        <v>953</v>
      </c>
      <c r="F658" s="21" t="s">
        <v>283</v>
      </c>
      <c r="G658" s="134" t="s">
        <v>646</v>
      </c>
      <c r="H658" s="105">
        <f t="shared" si="114"/>
        <v>3129.9</v>
      </c>
      <c r="I658" s="105">
        <f t="shared" si="114"/>
        <v>2655.7</v>
      </c>
      <c r="J658" s="105">
        <f t="shared" si="114"/>
        <v>0</v>
      </c>
    </row>
    <row r="659" spans="1:11" ht="24">
      <c r="A659" s="8"/>
      <c r="B659" s="8"/>
      <c r="C659" s="9" t="s">
        <v>252</v>
      </c>
      <c r="D659" s="9" t="s">
        <v>281</v>
      </c>
      <c r="E659" s="197" t="s">
        <v>953</v>
      </c>
      <c r="F659" s="9">
        <v>612</v>
      </c>
      <c r="G659" s="16" t="s">
        <v>532</v>
      </c>
      <c r="H659" s="105">
        <v>3129.9</v>
      </c>
      <c r="I659" s="105">
        <v>2655.7</v>
      </c>
      <c r="J659" s="105">
        <v>0</v>
      </c>
    </row>
    <row r="660" spans="1:11" ht="132">
      <c r="A660" s="9"/>
      <c r="B660" s="9"/>
      <c r="C660" s="9" t="s">
        <v>252</v>
      </c>
      <c r="D660" s="9" t="s">
        <v>281</v>
      </c>
      <c r="E660" s="198" t="s">
        <v>903</v>
      </c>
      <c r="F660" s="9"/>
      <c r="G660" s="16" t="s">
        <v>902</v>
      </c>
      <c r="H660" s="105">
        <f t="shared" ref="H660:J661" si="115">H661</f>
        <v>347.8</v>
      </c>
      <c r="I660" s="105">
        <f t="shared" si="115"/>
        <v>295.10000000000002</v>
      </c>
      <c r="J660" s="105">
        <f t="shared" si="115"/>
        <v>0</v>
      </c>
    </row>
    <row r="661" spans="1:11" ht="60">
      <c r="A661" s="9"/>
      <c r="B661" s="9"/>
      <c r="C661" s="9" t="s">
        <v>252</v>
      </c>
      <c r="D661" s="9" t="s">
        <v>281</v>
      </c>
      <c r="E661" s="198" t="s">
        <v>903</v>
      </c>
      <c r="F661" s="21" t="s">
        <v>283</v>
      </c>
      <c r="G661" s="134" t="s">
        <v>646</v>
      </c>
      <c r="H661" s="105">
        <f t="shared" si="115"/>
        <v>347.8</v>
      </c>
      <c r="I661" s="105">
        <f t="shared" si="115"/>
        <v>295.10000000000002</v>
      </c>
      <c r="J661" s="105">
        <f t="shared" si="115"/>
        <v>0</v>
      </c>
    </row>
    <row r="662" spans="1:11" ht="24">
      <c r="A662" s="9"/>
      <c r="B662" s="9"/>
      <c r="C662" s="9" t="s">
        <v>252</v>
      </c>
      <c r="D662" s="9" t="s">
        <v>281</v>
      </c>
      <c r="E662" s="198" t="s">
        <v>903</v>
      </c>
      <c r="F662" s="9">
        <v>612</v>
      </c>
      <c r="G662" s="16" t="s">
        <v>532</v>
      </c>
      <c r="H662" s="105">
        <v>347.8</v>
      </c>
      <c r="I662" s="105">
        <v>295.10000000000002</v>
      </c>
      <c r="J662" s="105">
        <v>0</v>
      </c>
    </row>
    <row r="663" spans="1:11" ht="108">
      <c r="A663" s="9"/>
      <c r="B663" s="9"/>
      <c r="C663" s="9" t="s">
        <v>252</v>
      </c>
      <c r="D663" s="9" t="s">
        <v>281</v>
      </c>
      <c r="E663" s="8" t="s">
        <v>904</v>
      </c>
      <c r="F663" s="9"/>
      <c r="G663" s="181" t="s">
        <v>905</v>
      </c>
      <c r="H663" s="105">
        <f t="shared" ref="H663:J664" si="116">H664</f>
        <v>84699.176999999996</v>
      </c>
      <c r="I663" s="105">
        <f t="shared" si="116"/>
        <v>35274.353000000003</v>
      </c>
      <c r="J663" s="105">
        <f t="shared" si="116"/>
        <v>0</v>
      </c>
    </row>
    <row r="664" spans="1:11" ht="60">
      <c r="A664" s="9"/>
      <c r="B664" s="9"/>
      <c r="C664" s="9" t="s">
        <v>252</v>
      </c>
      <c r="D664" s="9" t="s">
        <v>281</v>
      </c>
      <c r="E664" s="8" t="s">
        <v>904</v>
      </c>
      <c r="F664" s="21" t="s">
        <v>283</v>
      </c>
      <c r="G664" s="134" t="s">
        <v>646</v>
      </c>
      <c r="H664" s="105">
        <f t="shared" si="116"/>
        <v>84699.176999999996</v>
      </c>
      <c r="I664" s="105">
        <f t="shared" si="116"/>
        <v>35274.353000000003</v>
      </c>
      <c r="J664" s="105">
        <f t="shared" si="116"/>
        <v>0</v>
      </c>
    </row>
    <row r="665" spans="1:11" ht="24">
      <c r="A665" s="9"/>
      <c r="B665" s="9"/>
      <c r="C665" s="9" t="s">
        <v>252</v>
      </c>
      <c r="D665" s="9" t="s">
        <v>281</v>
      </c>
      <c r="E665" s="8" t="s">
        <v>904</v>
      </c>
      <c r="F665" s="9">
        <v>612</v>
      </c>
      <c r="G665" s="16" t="s">
        <v>532</v>
      </c>
      <c r="H665" s="105">
        <v>84699.176999999996</v>
      </c>
      <c r="I665" s="105">
        <v>35274.353000000003</v>
      </c>
      <c r="J665" s="105">
        <v>0</v>
      </c>
    </row>
    <row r="666" spans="1:11" ht="84">
      <c r="A666" s="9"/>
      <c r="B666" s="9"/>
      <c r="C666" s="9" t="s">
        <v>252</v>
      </c>
      <c r="D666" s="9" t="s">
        <v>281</v>
      </c>
      <c r="E666" s="8" t="s">
        <v>700</v>
      </c>
      <c r="F666" s="9"/>
      <c r="G666" s="16" t="s">
        <v>699</v>
      </c>
      <c r="H666" s="105">
        <f t="shared" ref="H666:J667" si="117">H667</f>
        <v>37497.599999999999</v>
      </c>
      <c r="I666" s="105">
        <f t="shared" si="117"/>
        <v>37497.599999999999</v>
      </c>
      <c r="J666" s="105">
        <f t="shared" si="117"/>
        <v>37497.599999999999</v>
      </c>
    </row>
    <row r="667" spans="1:11" ht="60">
      <c r="A667" s="9"/>
      <c r="B667" s="9"/>
      <c r="C667" s="9" t="s">
        <v>252</v>
      </c>
      <c r="D667" s="9" t="s">
        <v>281</v>
      </c>
      <c r="E667" s="8" t="s">
        <v>700</v>
      </c>
      <c r="F667" s="21" t="s">
        <v>283</v>
      </c>
      <c r="G667" s="134" t="s">
        <v>646</v>
      </c>
      <c r="H667" s="105">
        <f t="shared" si="117"/>
        <v>37497.599999999999</v>
      </c>
      <c r="I667" s="105">
        <f t="shared" si="117"/>
        <v>37497.599999999999</v>
      </c>
      <c r="J667" s="105">
        <f t="shared" si="117"/>
        <v>37497.599999999999</v>
      </c>
    </row>
    <row r="668" spans="1:11" ht="108">
      <c r="A668" s="9"/>
      <c r="B668" s="9"/>
      <c r="C668" s="9" t="s">
        <v>252</v>
      </c>
      <c r="D668" s="9" t="s">
        <v>281</v>
      </c>
      <c r="E668" s="8" t="s">
        <v>700</v>
      </c>
      <c r="F668" s="9" t="s">
        <v>385</v>
      </c>
      <c r="G668" s="16" t="s">
        <v>623</v>
      </c>
      <c r="H668" s="105">
        <v>37497.599999999999</v>
      </c>
      <c r="I668" s="105">
        <v>37497.599999999999</v>
      </c>
      <c r="J668" s="105">
        <v>37497.599999999999</v>
      </c>
    </row>
    <row r="669" spans="1:11" ht="84">
      <c r="A669" s="9"/>
      <c r="B669" s="9"/>
      <c r="C669" s="9" t="s">
        <v>252</v>
      </c>
      <c r="D669" s="9" t="s">
        <v>281</v>
      </c>
      <c r="E669" s="8" t="s">
        <v>568</v>
      </c>
      <c r="F669" s="9"/>
      <c r="G669" s="16" t="s">
        <v>912</v>
      </c>
      <c r="H669" s="105">
        <f t="shared" ref="H669:J670" si="118">H670</f>
        <v>240</v>
      </c>
      <c r="I669" s="105">
        <f t="shared" si="118"/>
        <v>0</v>
      </c>
      <c r="J669" s="105">
        <f t="shared" si="118"/>
        <v>0</v>
      </c>
    </row>
    <row r="670" spans="1:11" ht="60">
      <c r="A670" s="9"/>
      <c r="B670" s="9"/>
      <c r="C670" s="9" t="s">
        <v>252</v>
      </c>
      <c r="D670" s="9" t="s">
        <v>281</v>
      </c>
      <c r="E670" s="8" t="s">
        <v>568</v>
      </c>
      <c r="F670" s="21" t="s">
        <v>283</v>
      </c>
      <c r="G670" s="134" t="s">
        <v>646</v>
      </c>
      <c r="H670" s="105">
        <f t="shared" si="118"/>
        <v>240</v>
      </c>
      <c r="I670" s="105">
        <f t="shared" si="118"/>
        <v>0</v>
      </c>
      <c r="J670" s="105">
        <f t="shared" si="118"/>
        <v>0</v>
      </c>
    </row>
    <row r="671" spans="1:11" ht="24">
      <c r="A671" s="9"/>
      <c r="B671" s="9"/>
      <c r="C671" s="9" t="s">
        <v>252</v>
      </c>
      <c r="D671" s="9" t="s">
        <v>281</v>
      </c>
      <c r="E671" s="8" t="s">
        <v>568</v>
      </c>
      <c r="F671" s="9">
        <v>612</v>
      </c>
      <c r="G671" s="16" t="s">
        <v>532</v>
      </c>
      <c r="H671" s="105">
        <v>240</v>
      </c>
      <c r="I671" s="105">
        <v>0</v>
      </c>
      <c r="J671" s="105">
        <v>0</v>
      </c>
    </row>
    <row r="672" spans="1:11" ht="60">
      <c r="A672" s="9"/>
      <c r="B672" s="9"/>
      <c r="C672" s="9" t="s">
        <v>252</v>
      </c>
      <c r="D672" s="9" t="s">
        <v>281</v>
      </c>
      <c r="E672" s="8" t="s">
        <v>412</v>
      </c>
      <c r="F672" s="9"/>
      <c r="G672" s="16" t="s">
        <v>361</v>
      </c>
      <c r="H672" s="105">
        <f>H676+H673</f>
        <v>7073.826</v>
      </c>
      <c r="I672" s="105">
        <f>I676+I673</f>
        <v>7074.4000000000005</v>
      </c>
      <c r="J672" s="105">
        <f>J676+J673</f>
        <v>6971.1</v>
      </c>
      <c r="K672" s="158"/>
    </row>
    <row r="673" spans="1:11" ht="156">
      <c r="A673" s="9"/>
      <c r="B673" s="9"/>
      <c r="C673" s="9" t="s">
        <v>252</v>
      </c>
      <c r="D673" s="9" t="s">
        <v>281</v>
      </c>
      <c r="E673" s="8" t="s">
        <v>73</v>
      </c>
      <c r="F673" s="9"/>
      <c r="G673" s="16" t="s">
        <v>778</v>
      </c>
      <c r="H673" s="105">
        <f t="shared" ref="H673:J674" si="119">H674</f>
        <v>2242.8000000000002</v>
      </c>
      <c r="I673" s="105">
        <f t="shared" si="119"/>
        <v>2242.8000000000002</v>
      </c>
      <c r="J673" s="105">
        <f t="shared" si="119"/>
        <v>2242.8000000000002</v>
      </c>
    </row>
    <row r="674" spans="1:11" ht="60">
      <c r="A674" s="9"/>
      <c r="B674" s="9"/>
      <c r="C674" s="9" t="s">
        <v>252</v>
      </c>
      <c r="D674" s="9" t="s">
        <v>281</v>
      </c>
      <c r="E674" s="8" t="s">
        <v>73</v>
      </c>
      <c r="F674" s="18" t="s">
        <v>283</v>
      </c>
      <c r="G674" s="134" t="s">
        <v>646</v>
      </c>
      <c r="H674" s="105">
        <f t="shared" si="119"/>
        <v>2242.8000000000002</v>
      </c>
      <c r="I674" s="105">
        <f t="shared" si="119"/>
        <v>2242.8000000000002</v>
      </c>
      <c r="J674" s="105">
        <f t="shared" si="119"/>
        <v>2242.8000000000002</v>
      </c>
    </row>
    <row r="675" spans="1:11" ht="72">
      <c r="A675" s="9"/>
      <c r="B675" s="9"/>
      <c r="C675" s="9" t="s">
        <v>252</v>
      </c>
      <c r="D675" s="9" t="s">
        <v>281</v>
      </c>
      <c r="E675" s="8" t="s">
        <v>73</v>
      </c>
      <c r="F675" s="9" t="s">
        <v>385</v>
      </c>
      <c r="G675" s="16" t="s">
        <v>287</v>
      </c>
      <c r="H675" s="105">
        <v>2242.8000000000002</v>
      </c>
      <c r="I675" s="105">
        <v>2242.8000000000002</v>
      </c>
      <c r="J675" s="105">
        <v>2242.8000000000002</v>
      </c>
    </row>
    <row r="676" spans="1:11" ht="60">
      <c r="A676" s="9"/>
      <c r="B676" s="9"/>
      <c r="C676" s="9" t="s">
        <v>252</v>
      </c>
      <c r="D676" s="9" t="s">
        <v>281</v>
      </c>
      <c r="E676" s="8" t="s">
        <v>413</v>
      </c>
      <c r="F676" s="9"/>
      <c r="G676" s="16" t="s">
        <v>90</v>
      </c>
      <c r="H676" s="105">
        <f t="shared" ref="H676:J677" si="120">H677</f>
        <v>4831.0259999999998</v>
      </c>
      <c r="I676" s="105">
        <f t="shared" si="120"/>
        <v>4831.6000000000004</v>
      </c>
      <c r="J676" s="105">
        <f t="shared" si="120"/>
        <v>4728.3</v>
      </c>
    </row>
    <row r="677" spans="1:11" ht="60">
      <c r="A677" s="9"/>
      <c r="B677" s="9"/>
      <c r="C677" s="9" t="s">
        <v>252</v>
      </c>
      <c r="D677" s="9" t="s">
        <v>281</v>
      </c>
      <c r="E677" s="8" t="s">
        <v>413</v>
      </c>
      <c r="F677" s="21" t="s">
        <v>283</v>
      </c>
      <c r="G677" s="134" t="s">
        <v>646</v>
      </c>
      <c r="H677" s="105">
        <f t="shared" si="120"/>
        <v>4831.0259999999998</v>
      </c>
      <c r="I677" s="105">
        <f t="shared" si="120"/>
        <v>4831.6000000000004</v>
      </c>
      <c r="J677" s="105">
        <f t="shared" si="120"/>
        <v>4728.3</v>
      </c>
    </row>
    <row r="678" spans="1:11" ht="72">
      <c r="A678" s="9"/>
      <c r="B678" s="9"/>
      <c r="C678" s="9" t="s">
        <v>252</v>
      </c>
      <c r="D678" s="9" t="s">
        <v>281</v>
      </c>
      <c r="E678" s="8" t="s">
        <v>413</v>
      </c>
      <c r="F678" s="9" t="s">
        <v>385</v>
      </c>
      <c r="G678" s="16" t="s">
        <v>287</v>
      </c>
      <c r="H678" s="124">
        <v>4831.0259999999998</v>
      </c>
      <c r="I678" s="124">
        <v>4831.6000000000004</v>
      </c>
      <c r="J678" s="124">
        <v>4728.3</v>
      </c>
    </row>
    <row r="679" spans="1:11" ht="72">
      <c r="A679" s="9"/>
      <c r="B679" s="9"/>
      <c r="C679" s="9" t="s">
        <v>252</v>
      </c>
      <c r="D679" s="9" t="s">
        <v>281</v>
      </c>
      <c r="E679" s="8" t="s">
        <v>143</v>
      </c>
      <c r="F679" s="9"/>
      <c r="G679" s="16" t="s">
        <v>172</v>
      </c>
      <c r="H679" s="105">
        <f>H683+H680+H686+H689</f>
        <v>51649.777000000002</v>
      </c>
      <c r="I679" s="105">
        <f>I683+I680+I686</f>
        <v>46155.710999999996</v>
      </c>
      <c r="J679" s="105">
        <f>J683+J680+J686</f>
        <v>47339.822</v>
      </c>
      <c r="K679" s="158"/>
    </row>
    <row r="680" spans="1:11" ht="96">
      <c r="A680" s="9"/>
      <c r="B680" s="9"/>
      <c r="C680" s="9" t="s">
        <v>252</v>
      </c>
      <c r="D680" s="9" t="s">
        <v>281</v>
      </c>
      <c r="E680" s="8" t="s">
        <v>698</v>
      </c>
      <c r="F680" s="9"/>
      <c r="G680" s="16" t="s">
        <v>697</v>
      </c>
      <c r="H680" s="105">
        <f t="shared" ref="H680:J681" si="121">H681</f>
        <v>42893</v>
      </c>
      <c r="I680" s="105">
        <f t="shared" si="121"/>
        <v>42163.110999999997</v>
      </c>
      <c r="J680" s="105">
        <f t="shared" si="121"/>
        <v>43347.222000000002</v>
      </c>
    </row>
    <row r="681" spans="1:11" ht="60">
      <c r="A681" s="9"/>
      <c r="B681" s="9"/>
      <c r="C681" s="9" t="s">
        <v>252</v>
      </c>
      <c r="D681" s="9" t="s">
        <v>281</v>
      </c>
      <c r="E681" s="8" t="s">
        <v>698</v>
      </c>
      <c r="F681" s="21" t="s">
        <v>283</v>
      </c>
      <c r="G681" s="134" t="s">
        <v>646</v>
      </c>
      <c r="H681" s="105">
        <f t="shared" si="121"/>
        <v>42893</v>
      </c>
      <c r="I681" s="105">
        <f t="shared" si="121"/>
        <v>42163.110999999997</v>
      </c>
      <c r="J681" s="105">
        <f t="shared" si="121"/>
        <v>43347.222000000002</v>
      </c>
    </row>
    <row r="682" spans="1:11" ht="72">
      <c r="A682" s="9"/>
      <c r="B682" s="9"/>
      <c r="C682" s="9" t="s">
        <v>252</v>
      </c>
      <c r="D682" s="9" t="s">
        <v>281</v>
      </c>
      <c r="E682" s="8" t="s">
        <v>698</v>
      </c>
      <c r="F682" s="9" t="s">
        <v>385</v>
      </c>
      <c r="G682" s="16" t="s">
        <v>287</v>
      </c>
      <c r="H682" s="124">
        <v>42893</v>
      </c>
      <c r="I682" s="124">
        <v>42163.110999999997</v>
      </c>
      <c r="J682" s="124">
        <v>43347.222000000002</v>
      </c>
    </row>
    <row r="683" spans="1:11" ht="48">
      <c r="A683" s="9"/>
      <c r="B683" s="9"/>
      <c r="C683" s="9" t="s">
        <v>252</v>
      </c>
      <c r="D683" s="9" t="s">
        <v>281</v>
      </c>
      <c r="E683" s="8" t="s">
        <v>461</v>
      </c>
      <c r="F683" s="9"/>
      <c r="G683" s="16" t="s">
        <v>723</v>
      </c>
      <c r="H683" s="105">
        <f t="shared" ref="H683:J690" si="122">H684</f>
        <v>7832.1350000000002</v>
      </c>
      <c r="I683" s="105">
        <f t="shared" si="122"/>
        <v>3464.6</v>
      </c>
      <c r="J683" s="105">
        <f t="shared" si="122"/>
        <v>3464.6</v>
      </c>
    </row>
    <row r="684" spans="1:11" ht="60">
      <c r="A684" s="9"/>
      <c r="B684" s="9"/>
      <c r="C684" s="9" t="s">
        <v>252</v>
      </c>
      <c r="D684" s="9" t="s">
        <v>281</v>
      </c>
      <c r="E684" s="8" t="s">
        <v>461</v>
      </c>
      <c r="F684" s="21" t="s">
        <v>283</v>
      </c>
      <c r="G684" s="134" t="s">
        <v>646</v>
      </c>
      <c r="H684" s="105">
        <f t="shared" si="122"/>
        <v>7832.1350000000002</v>
      </c>
      <c r="I684" s="105">
        <f t="shared" si="122"/>
        <v>3464.6</v>
      </c>
      <c r="J684" s="105">
        <f t="shared" si="122"/>
        <v>3464.6</v>
      </c>
    </row>
    <row r="685" spans="1:11" ht="72">
      <c r="A685" s="9"/>
      <c r="B685" s="9"/>
      <c r="C685" s="9" t="s">
        <v>252</v>
      </c>
      <c r="D685" s="9" t="s">
        <v>281</v>
      </c>
      <c r="E685" s="8" t="s">
        <v>461</v>
      </c>
      <c r="F685" s="9" t="s">
        <v>385</v>
      </c>
      <c r="G685" s="16" t="s">
        <v>287</v>
      </c>
      <c r="H685" s="105">
        <v>7832.1350000000002</v>
      </c>
      <c r="I685" s="105">
        <v>3464.6</v>
      </c>
      <c r="J685" s="105">
        <v>3464.6</v>
      </c>
    </row>
    <row r="686" spans="1:11" ht="60">
      <c r="A686" s="9"/>
      <c r="B686" s="9"/>
      <c r="C686" s="9" t="s">
        <v>252</v>
      </c>
      <c r="D686" s="9" t="s">
        <v>281</v>
      </c>
      <c r="E686" s="8" t="s">
        <v>462</v>
      </c>
      <c r="F686" s="9"/>
      <c r="G686" s="16" t="s">
        <v>724</v>
      </c>
      <c r="H686" s="105">
        <f>H687</f>
        <v>528</v>
      </c>
      <c r="I686" s="105">
        <f t="shared" si="122"/>
        <v>528</v>
      </c>
      <c r="J686" s="105">
        <f t="shared" si="122"/>
        <v>528</v>
      </c>
    </row>
    <row r="687" spans="1:11" ht="60">
      <c r="A687" s="9"/>
      <c r="B687" s="9"/>
      <c r="C687" s="9" t="s">
        <v>252</v>
      </c>
      <c r="D687" s="9" t="s">
        <v>281</v>
      </c>
      <c r="E687" s="8" t="s">
        <v>462</v>
      </c>
      <c r="F687" s="21" t="s">
        <v>283</v>
      </c>
      <c r="G687" s="134" t="s">
        <v>646</v>
      </c>
      <c r="H687" s="105">
        <f>H688</f>
        <v>528</v>
      </c>
      <c r="I687" s="105">
        <f t="shared" si="122"/>
        <v>528</v>
      </c>
      <c r="J687" s="105">
        <f t="shared" si="122"/>
        <v>528</v>
      </c>
    </row>
    <row r="688" spans="1:11" ht="72">
      <c r="A688" s="9"/>
      <c r="B688" s="9"/>
      <c r="C688" s="9" t="s">
        <v>252</v>
      </c>
      <c r="D688" s="9" t="s">
        <v>281</v>
      </c>
      <c r="E688" s="8" t="s">
        <v>462</v>
      </c>
      <c r="F688" s="9" t="s">
        <v>385</v>
      </c>
      <c r="G688" s="16" t="s">
        <v>287</v>
      </c>
      <c r="H688" s="105">
        <v>528</v>
      </c>
      <c r="I688" s="105">
        <v>528</v>
      </c>
      <c r="J688" s="105">
        <v>528</v>
      </c>
    </row>
    <row r="689" spans="1:10" ht="48">
      <c r="A689" s="9"/>
      <c r="B689" s="9"/>
      <c r="C689" s="9" t="s">
        <v>252</v>
      </c>
      <c r="D689" s="9" t="s">
        <v>281</v>
      </c>
      <c r="E689" s="8" t="s">
        <v>906</v>
      </c>
      <c r="F689" s="9"/>
      <c r="G689" s="16" t="s">
        <v>889</v>
      </c>
      <c r="H689" s="105">
        <f>H690</f>
        <v>396.642</v>
      </c>
      <c r="I689" s="105">
        <f t="shared" si="122"/>
        <v>0</v>
      </c>
      <c r="J689" s="105">
        <f t="shared" si="122"/>
        <v>0</v>
      </c>
    </row>
    <row r="690" spans="1:10" ht="60">
      <c r="A690" s="9"/>
      <c r="B690" s="9"/>
      <c r="C690" s="9" t="s">
        <v>252</v>
      </c>
      <c r="D690" s="9" t="s">
        <v>281</v>
      </c>
      <c r="E690" s="8" t="s">
        <v>906</v>
      </c>
      <c r="F690" s="21" t="s">
        <v>283</v>
      </c>
      <c r="G690" s="134" t="s">
        <v>646</v>
      </c>
      <c r="H690" s="105">
        <f>H691</f>
        <v>396.642</v>
      </c>
      <c r="I690" s="105">
        <f t="shared" si="122"/>
        <v>0</v>
      </c>
      <c r="J690" s="105">
        <f t="shared" si="122"/>
        <v>0</v>
      </c>
    </row>
    <row r="691" spans="1:10" ht="72">
      <c r="A691" s="9"/>
      <c r="B691" s="9"/>
      <c r="C691" s="9" t="s">
        <v>252</v>
      </c>
      <c r="D691" s="9" t="s">
        <v>281</v>
      </c>
      <c r="E691" s="8" t="s">
        <v>906</v>
      </c>
      <c r="F691" s="9" t="s">
        <v>385</v>
      </c>
      <c r="G691" s="16" t="s">
        <v>287</v>
      </c>
      <c r="H691" s="105">
        <v>396.642</v>
      </c>
      <c r="I691" s="105">
        <v>0</v>
      </c>
      <c r="J691" s="105">
        <v>0</v>
      </c>
    </row>
    <row r="692" spans="1:10" ht="72">
      <c r="A692" s="9"/>
      <c r="B692" s="9"/>
      <c r="C692" s="9" t="s">
        <v>252</v>
      </c>
      <c r="D692" s="9" t="s">
        <v>281</v>
      </c>
      <c r="E692" s="8" t="s">
        <v>726</v>
      </c>
      <c r="F692" s="9"/>
      <c r="G692" s="16" t="s">
        <v>779</v>
      </c>
      <c r="H692" s="105">
        <f>H696+H693</f>
        <v>1120.433</v>
      </c>
      <c r="I692" s="105">
        <f>I696+I693</f>
        <v>1120.433</v>
      </c>
      <c r="J692" s="105">
        <f>J696+J693</f>
        <v>1120.433</v>
      </c>
    </row>
    <row r="693" spans="1:10" ht="48">
      <c r="A693" s="9"/>
      <c r="B693" s="9"/>
      <c r="C693" s="9" t="s">
        <v>252</v>
      </c>
      <c r="D693" s="9" t="s">
        <v>281</v>
      </c>
      <c r="E693" s="8" t="s">
        <v>783</v>
      </c>
      <c r="F693" s="9"/>
      <c r="G693" s="16" t="s">
        <v>666</v>
      </c>
      <c r="H693" s="123">
        <f t="shared" ref="H693:J694" si="123">H694</f>
        <v>932.2</v>
      </c>
      <c r="I693" s="123">
        <f t="shared" si="123"/>
        <v>932.2</v>
      </c>
      <c r="J693" s="123">
        <f t="shared" si="123"/>
        <v>932.2</v>
      </c>
    </row>
    <row r="694" spans="1:10" ht="60">
      <c r="A694" s="9"/>
      <c r="B694" s="9"/>
      <c r="C694" s="9" t="s">
        <v>252</v>
      </c>
      <c r="D694" s="9" t="s">
        <v>281</v>
      </c>
      <c r="E694" s="8" t="s">
        <v>783</v>
      </c>
      <c r="F694" s="21" t="s">
        <v>283</v>
      </c>
      <c r="G694" s="134" t="s">
        <v>646</v>
      </c>
      <c r="H694" s="123">
        <f t="shared" si="123"/>
        <v>932.2</v>
      </c>
      <c r="I694" s="123">
        <f t="shared" si="123"/>
        <v>932.2</v>
      </c>
      <c r="J694" s="123">
        <f t="shared" si="123"/>
        <v>932.2</v>
      </c>
    </row>
    <row r="695" spans="1:10" ht="24">
      <c r="A695" s="9"/>
      <c r="B695" s="9"/>
      <c r="C695" s="9" t="s">
        <v>252</v>
      </c>
      <c r="D695" s="9" t="s">
        <v>281</v>
      </c>
      <c r="E695" s="8" t="s">
        <v>783</v>
      </c>
      <c r="F695" s="9">
        <v>612</v>
      </c>
      <c r="G695" s="16" t="s">
        <v>532</v>
      </c>
      <c r="H695" s="123">
        <v>932.2</v>
      </c>
      <c r="I695" s="123">
        <v>932.2</v>
      </c>
      <c r="J695" s="123">
        <v>932.2</v>
      </c>
    </row>
    <row r="696" spans="1:10" ht="72">
      <c r="A696" s="9"/>
      <c r="B696" s="9"/>
      <c r="C696" s="9" t="s">
        <v>252</v>
      </c>
      <c r="D696" s="9" t="s">
        <v>281</v>
      </c>
      <c r="E696" s="8" t="s">
        <v>725</v>
      </c>
      <c r="F696" s="9"/>
      <c r="G696" s="16" t="s">
        <v>655</v>
      </c>
      <c r="H696" s="105">
        <f t="shared" ref="H696:J697" si="124">H697</f>
        <v>188.233</v>
      </c>
      <c r="I696" s="105">
        <f t="shared" si="124"/>
        <v>188.233</v>
      </c>
      <c r="J696" s="105">
        <f t="shared" si="124"/>
        <v>188.233</v>
      </c>
    </row>
    <row r="697" spans="1:10" ht="60">
      <c r="A697" s="9"/>
      <c r="B697" s="9"/>
      <c r="C697" s="9" t="s">
        <v>252</v>
      </c>
      <c r="D697" s="9" t="s">
        <v>281</v>
      </c>
      <c r="E697" s="8" t="s">
        <v>725</v>
      </c>
      <c r="F697" s="21" t="s">
        <v>283</v>
      </c>
      <c r="G697" s="134" t="s">
        <v>646</v>
      </c>
      <c r="H697" s="105">
        <f t="shared" si="124"/>
        <v>188.233</v>
      </c>
      <c r="I697" s="105">
        <f t="shared" si="124"/>
        <v>188.233</v>
      </c>
      <c r="J697" s="105">
        <f t="shared" si="124"/>
        <v>188.233</v>
      </c>
    </row>
    <row r="698" spans="1:10" ht="24">
      <c r="A698" s="9"/>
      <c r="B698" s="9"/>
      <c r="C698" s="9" t="s">
        <v>252</v>
      </c>
      <c r="D698" s="9" t="s">
        <v>281</v>
      </c>
      <c r="E698" s="8" t="s">
        <v>725</v>
      </c>
      <c r="F698" s="9">
        <v>612</v>
      </c>
      <c r="G698" s="16" t="s">
        <v>532</v>
      </c>
      <c r="H698" s="124">
        <v>188.233</v>
      </c>
      <c r="I698" s="124">
        <v>188.233</v>
      </c>
      <c r="J698" s="124">
        <v>188.233</v>
      </c>
    </row>
    <row r="699" spans="1:10" ht="84">
      <c r="A699" s="9"/>
      <c r="B699" s="9"/>
      <c r="C699" s="9" t="s">
        <v>252</v>
      </c>
      <c r="D699" s="9" t="s">
        <v>281</v>
      </c>
      <c r="E699" s="8" t="s">
        <v>952</v>
      </c>
      <c r="F699" s="9"/>
      <c r="G699" s="16" t="s">
        <v>949</v>
      </c>
      <c r="H699" s="124">
        <f>H700</f>
        <v>487.69</v>
      </c>
      <c r="I699" s="124">
        <f t="shared" ref="I699:J701" si="125">I700</f>
        <v>471.71</v>
      </c>
      <c r="J699" s="124">
        <f t="shared" si="125"/>
        <v>0</v>
      </c>
    </row>
    <row r="700" spans="1:10" ht="72">
      <c r="A700" s="9"/>
      <c r="B700" s="9"/>
      <c r="C700" s="9" t="s">
        <v>252</v>
      </c>
      <c r="D700" s="9" t="s">
        <v>281</v>
      </c>
      <c r="E700" s="8" t="s">
        <v>951</v>
      </c>
      <c r="F700" s="9"/>
      <c r="G700" s="16" t="s">
        <v>950</v>
      </c>
      <c r="H700" s="124">
        <f>H701</f>
        <v>487.69</v>
      </c>
      <c r="I700" s="124">
        <f t="shared" si="125"/>
        <v>471.71</v>
      </c>
      <c r="J700" s="124">
        <f t="shared" si="125"/>
        <v>0</v>
      </c>
    </row>
    <row r="701" spans="1:10" ht="48">
      <c r="A701" s="9"/>
      <c r="B701" s="9"/>
      <c r="C701" s="9" t="s">
        <v>252</v>
      </c>
      <c r="D701" s="9" t="s">
        <v>281</v>
      </c>
      <c r="E701" s="8" t="s">
        <v>951</v>
      </c>
      <c r="F701" s="9">
        <v>400</v>
      </c>
      <c r="G701" s="16" t="s">
        <v>404</v>
      </c>
      <c r="H701" s="124">
        <f>H702</f>
        <v>487.69</v>
      </c>
      <c r="I701" s="124">
        <f t="shared" si="125"/>
        <v>471.71</v>
      </c>
      <c r="J701" s="124">
        <f t="shared" si="125"/>
        <v>0</v>
      </c>
    </row>
    <row r="702" spans="1:10" ht="72">
      <c r="A702" s="9"/>
      <c r="B702" s="9"/>
      <c r="C702" s="9" t="s">
        <v>252</v>
      </c>
      <c r="D702" s="9" t="s">
        <v>281</v>
      </c>
      <c r="E702" s="8" t="s">
        <v>951</v>
      </c>
      <c r="F702" s="9">
        <v>414</v>
      </c>
      <c r="G702" s="16" t="s">
        <v>403</v>
      </c>
      <c r="H702" s="124">
        <v>487.69</v>
      </c>
      <c r="I702" s="124">
        <v>471.71</v>
      </c>
      <c r="J702" s="124">
        <v>0</v>
      </c>
    </row>
    <row r="703" spans="1:10" ht="72">
      <c r="A703" s="9"/>
      <c r="B703" s="9"/>
      <c r="C703" s="9" t="s">
        <v>252</v>
      </c>
      <c r="D703" s="9" t="s">
        <v>281</v>
      </c>
      <c r="E703" s="8" t="s">
        <v>386</v>
      </c>
      <c r="F703" s="9"/>
      <c r="G703" s="16" t="s">
        <v>702</v>
      </c>
      <c r="H703" s="105">
        <f t="shared" ref="H703:J704" si="126">H704</f>
        <v>1190.04</v>
      </c>
      <c r="I703" s="105">
        <f t="shared" si="126"/>
        <v>0</v>
      </c>
      <c r="J703" s="105">
        <f t="shared" si="126"/>
        <v>0</v>
      </c>
    </row>
    <row r="704" spans="1:10" ht="84">
      <c r="A704" s="9"/>
      <c r="B704" s="9"/>
      <c r="C704" s="9" t="s">
        <v>252</v>
      </c>
      <c r="D704" s="9" t="s">
        <v>281</v>
      </c>
      <c r="E704" s="8" t="s">
        <v>890</v>
      </c>
      <c r="F704" s="9"/>
      <c r="G704" s="16" t="s">
        <v>891</v>
      </c>
      <c r="H704" s="105">
        <f t="shared" si="126"/>
        <v>1190.04</v>
      </c>
      <c r="I704" s="105">
        <f t="shared" si="126"/>
        <v>0</v>
      </c>
      <c r="J704" s="105">
        <f t="shared" si="126"/>
        <v>0</v>
      </c>
    </row>
    <row r="705" spans="1:10" ht="84">
      <c r="A705" s="9"/>
      <c r="B705" s="9"/>
      <c r="C705" s="9" t="s">
        <v>252</v>
      </c>
      <c r="D705" s="9" t="s">
        <v>281</v>
      </c>
      <c r="E705" s="8" t="s">
        <v>892</v>
      </c>
      <c r="F705" s="9"/>
      <c r="G705" s="16" t="s">
        <v>893</v>
      </c>
      <c r="H705" s="105">
        <f>H706+H709</f>
        <v>1190.04</v>
      </c>
      <c r="I705" s="105">
        <f>I706+I709</f>
        <v>0</v>
      </c>
      <c r="J705" s="105">
        <f>J706+J709</f>
        <v>0</v>
      </c>
    </row>
    <row r="706" spans="1:10" ht="60">
      <c r="A706" s="9"/>
      <c r="B706" s="9"/>
      <c r="C706" s="9" t="s">
        <v>252</v>
      </c>
      <c r="D706" s="9" t="s">
        <v>281</v>
      </c>
      <c r="E706" s="8" t="s">
        <v>894</v>
      </c>
      <c r="F706" s="9"/>
      <c r="G706" s="16" t="s">
        <v>895</v>
      </c>
      <c r="H706" s="105">
        <f t="shared" ref="H706:J710" si="127">H707</f>
        <v>19.934000000000001</v>
      </c>
      <c r="I706" s="105">
        <f t="shared" si="127"/>
        <v>0</v>
      </c>
      <c r="J706" s="105">
        <f t="shared" si="127"/>
        <v>0</v>
      </c>
    </row>
    <row r="707" spans="1:10" ht="60">
      <c r="A707" s="9"/>
      <c r="B707" s="9"/>
      <c r="C707" s="9" t="s">
        <v>252</v>
      </c>
      <c r="D707" s="9" t="s">
        <v>281</v>
      </c>
      <c r="E707" s="8" t="s">
        <v>894</v>
      </c>
      <c r="F707" s="21" t="s">
        <v>283</v>
      </c>
      <c r="G707" s="134" t="s">
        <v>646</v>
      </c>
      <c r="H707" s="105">
        <f t="shared" si="127"/>
        <v>19.934000000000001</v>
      </c>
      <c r="I707" s="105">
        <f t="shared" si="127"/>
        <v>0</v>
      </c>
      <c r="J707" s="105">
        <f t="shared" si="127"/>
        <v>0</v>
      </c>
    </row>
    <row r="708" spans="1:10" ht="24">
      <c r="A708" s="9"/>
      <c r="B708" s="9"/>
      <c r="C708" s="9" t="s">
        <v>252</v>
      </c>
      <c r="D708" s="9" t="s">
        <v>281</v>
      </c>
      <c r="E708" s="8" t="s">
        <v>894</v>
      </c>
      <c r="F708" s="9">
        <v>612</v>
      </c>
      <c r="G708" s="16" t="s">
        <v>532</v>
      </c>
      <c r="H708" s="105">
        <v>19.934000000000001</v>
      </c>
      <c r="I708" s="105">
        <v>0</v>
      </c>
      <c r="J708" s="105">
        <v>0</v>
      </c>
    </row>
    <row r="709" spans="1:10" ht="96">
      <c r="A709" s="9"/>
      <c r="B709" s="9"/>
      <c r="C709" s="9" t="s">
        <v>252</v>
      </c>
      <c r="D709" s="9" t="s">
        <v>281</v>
      </c>
      <c r="E709" s="8" t="s">
        <v>899</v>
      </c>
      <c r="F709" s="89"/>
      <c r="G709" s="146" t="s">
        <v>898</v>
      </c>
      <c r="H709" s="105">
        <f t="shared" si="127"/>
        <v>1170.106</v>
      </c>
      <c r="I709" s="105">
        <f t="shared" si="127"/>
        <v>0</v>
      </c>
      <c r="J709" s="105">
        <f t="shared" si="127"/>
        <v>0</v>
      </c>
    </row>
    <row r="710" spans="1:10" ht="60">
      <c r="A710" s="9"/>
      <c r="B710" s="9"/>
      <c r="C710" s="9" t="s">
        <v>252</v>
      </c>
      <c r="D710" s="9" t="s">
        <v>281</v>
      </c>
      <c r="E710" s="8" t="s">
        <v>899</v>
      </c>
      <c r="F710" s="21" t="s">
        <v>283</v>
      </c>
      <c r="G710" s="134" t="s">
        <v>646</v>
      </c>
      <c r="H710" s="105">
        <f t="shared" si="127"/>
        <v>1170.106</v>
      </c>
      <c r="I710" s="105">
        <f t="shared" si="127"/>
        <v>0</v>
      </c>
      <c r="J710" s="105">
        <f t="shared" si="127"/>
        <v>0</v>
      </c>
    </row>
    <row r="711" spans="1:10" ht="24">
      <c r="A711" s="9"/>
      <c r="B711" s="9"/>
      <c r="C711" s="9" t="s">
        <v>252</v>
      </c>
      <c r="D711" s="9" t="s">
        <v>281</v>
      </c>
      <c r="E711" s="8" t="s">
        <v>899</v>
      </c>
      <c r="F711" s="9">
        <v>612</v>
      </c>
      <c r="G711" s="16" t="s">
        <v>532</v>
      </c>
      <c r="H711" s="105">
        <v>1170.106</v>
      </c>
      <c r="I711" s="105">
        <v>0</v>
      </c>
      <c r="J711" s="105">
        <v>0</v>
      </c>
    </row>
    <row r="712" spans="1:10" ht="24">
      <c r="A712" s="9"/>
      <c r="B712" s="9"/>
      <c r="C712" s="9" t="s">
        <v>252</v>
      </c>
      <c r="D712" s="9" t="s">
        <v>281</v>
      </c>
      <c r="E712" s="8" t="s">
        <v>130</v>
      </c>
      <c r="F712" s="9"/>
      <c r="G712" s="16" t="s">
        <v>67</v>
      </c>
      <c r="H712" s="105">
        <f>H713</f>
        <v>584.91999999999996</v>
      </c>
      <c r="I712" s="105">
        <f t="shared" ref="I712:J714" si="128">I713</f>
        <v>0</v>
      </c>
      <c r="J712" s="105">
        <f t="shared" si="128"/>
        <v>0</v>
      </c>
    </row>
    <row r="713" spans="1:10" ht="60">
      <c r="A713" s="9"/>
      <c r="B713" s="9"/>
      <c r="C713" s="9" t="s">
        <v>252</v>
      </c>
      <c r="D713" s="9" t="s">
        <v>281</v>
      </c>
      <c r="E713" s="8" t="s">
        <v>387</v>
      </c>
      <c r="F713" s="8"/>
      <c r="G713" s="16" t="s">
        <v>388</v>
      </c>
      <c r="H713" s="105">
        <f>H714</f>
        <v>584.91999999999996</v>
      </c>
      <c r="I713" s="105">
        <f t="shared" si="128"/>
        <v>0</v>
      </c>
      <c r="J713" s="105">
        <f t="shared" si="128"/>
        <v>0</v>
      </c>
    </row>
    <row r="714" spans="1:10" ht="36">
      <c r="A714" s="9"/>
      <c r="B714" s="9"/>
      <c r="C714" s="9" t="s">
        <v>252</v>
      </c>
      <c r="D714" s="9" t="s">
        <v>281</v>
      </c>
      <c r="E714" s="8" t="s">
        <v>940</v>
      </c>
      <c r="F714" s="8"/>
      <c r="G714" s="16" t="s">
        <v>941</v>
      </c>
      <c r="H714" s="105">
        <f>H715</f>
        <v>584.91999999999996</v>
      </c>
      <c r="I714" s="105">
        <f t="shared" si="128"/>
        <v>0</v>
      </c>
      <c r="J714" s="105">
        <f t="shared" si="128"/>
        <v>0</v>
      </c>
    </row>
    <row r="715" spans="1:10" ht="84">
      <c r="A715" s="9"/>
      <c r="B715" s="9"/>
      <c r="C715" s="9" t="s">
        <v>252</v>
      </c>
      <c r="D715" s="9" t="s">
        <v>281</v>
      </c>
      <c r="E715" s="8" t="s">
        <v>940</v>
      </c>
      <c r="F715" s="18" t="s">
        <v>283</v>
      </c>
      <c r="G715" s="134" t="s">
        <v>284</v>
      </c>
      <c r="H715" s="105">
        <f>H716</f>
        <v>584.91999999999996</v>
      </c>
      <c r="I715" s="105">
        <f>I716</f>
        <v>0</v>
      </c>
      <c r="J715" s="105">
        <f>J716</f>
        <v>0</v>
      </c>
    </row>
    <row r="716" spans="1:10" ht="108">
      <c r="A716" s="9"/>
      <c r="B716" s="9"/>
      <c r="C716" s="9" t="s">
        <v>252</v>
      </c>
      <c r="D716" s="9" t="s">
        <v>281</v>
      </c>
      <c r="E716" s="8" t="s">
        <v>940</v>
      </c>
      <c r="F716" s="9" t="s">
        <v>385</v>
      </c>
      <c r="G716" s="16" t="s">
        <v>623</v>
      </c>
      <c r="H716" s="105">
        <v>584.91999999999996</v>
      </c>
      <c r="I716" s="105">
        <v>0</v>
      </c>
      <c r="J716" s="105">
        <v>0</v>
      </c>
    </row>
    <row r="717" spans="1:10" ht="24">
      <c r="A717" s="9"/>
      <c r="B717" s="9"/>
      <c r="C717" s="75" t="s">
        <v>252</v>
      </c>
      <c r="D717" s="75" t="s">
        <v>307</v>
      </c>
      <c r="E717" s="75"/>
      <c r="F717" s="76"/>
      <c r="G717" s="95" t="s">
        <v>335</v>
      </c>
      <c r="H717" s="117">
        <f>H718+H743</f>
        <v>92285.576000000001</v>
      </c>
      <c r="I717" s="117">
        <f>I718</f>
        <v>91344.334999999992</v>
      </c>
      <c r="J717" s="117">
        <f>J718</f>
        <v>91378.335999999996</v>
      </c>
    </row>
    <row r="718" spans="1:10" ht="36">
      <c r="A718" s="9"/>
      <c r="B718" s="9"/>
      <c r="C718" s="8" t="s">
        <v>252</v>
      </c>
      <c r="D718" s="8" t="s">
        <v>307</v>
      </c>
      <c r="E718" s="8" t="s">
        <v>138</v>
      </c>
      <c r="F718" s="9"/>
      <c r="G718" s="16" t="s">
        <v>718</v>
      </c>
      <c r="H718" s="105">
        <f>H719</f>
        <v>92213.960999999996</v>
      </c>
      <c r="I718" s="105">
        <f>I719</f>
        <v>91344.334999999992</v>
      </c>
      <c r="J718" s="105">
        <f>J719</f>
        <v>91378.335999999996</v>
      </c>
    </row>
    <row r="719" spans="1:10" ht="36">
      <c r="A719" s="9"/>
      <c r="B719" s="9"/>
      <c r="C719" s="8" t="s">
        <v>252</v>
      </c>
      <c r="D719" s="8" t="s">
        <v>307</v>
      </c>
      <c r="E719" s="8" t="s">
        <v>144</v>
      </c>
      <c r="F719" s="9"/>
      <c r="G719" s="16" t="s">
        <v>174</v>
      </c>
      <c r="H719" s="105">
        <f>H720+H739</f>
        <v>92213.960999999996</v>
      </c>
      <c r="I719" s="105">
        <f>I720+I739</f>
        <v>91344.334999999992</v>
      </c>
      <c r="J719" s="105">
        <f>J720+J739</f>
        <v>91378.335999999996</v>
      </c>
    </row>
    <row r="720" spans="1:10" ht="108">
      <c r="A720" s="9"/>
      <c r="B720" s="9"/>
      <c r="C720" s="8" t="s">
        <v>252</v>
      </c>
      <c r="D720" s="8" t="s">
        <v>307</v>
      </c>
      <c r="E720" s="8" t="s">
        <v>145</v>
      </c>
      <c r="F720" s="9"/>
      <c r="G720" s="16" t="s">
        <v>151</v>
      </c>
      <c r="H720" s="105">
        <f>H721+H730+H733+H724+H727+H736</f>
        <v>91485.928</v>
      </c>
      <c r="I720" s="105">
        <f>I721+I730+I733+I724+I727+I736</f>
        <v>90616.301999999996</v>
      </c>
      <c r="J720" s="105">
        <f>J721+J730+J733+J724+J727+J736</f>
        <v>90650.303</v>
      </c>
    </row>
    <row r="721" spans="1:10" ht="48">
      <c r="A721" s="9"/>
      <c r="B721" s="9"/>
      <c r="C721" s="8" t="s">
        <v>252</v>
      </c>
      <c r="D721" s="8" t="s">
        <v>307</v>
      </c>
      <c r="E721" s="8" t="s">
        <v>468</v>
      </c>
      <c r="F721" s="9"/>
      <c r="G721" s="16" t="s">
        <v>539</v>
      </c>
      <c r="H721" s="105">
        <f t="shared" ref="H721:J722" si="129">H722</f>
        <v>73897.95</v>
      </c>
      <c r="I721" s="105">
        <f t="shared" si="129"/>
        <v>74056.323999999993</v>
      </c>
      <c r="J721" s="105">
        <f t="shared" si="129"/>
        <v>74090.324999999997</v>
      </c>
    </row>
    <row r="722" spans="1:10" ht="60">
      <c r="A722" s="9"/>
      <c r="B722" s="9"/>
      <c r="C722" s="8" t="s">
        <v>252</v>
      </c>
      <c r="D722" s="8" t="s">
        <v>307</v>
      </c>
      <c r="E722" s="8" t="s">
        <v>468</v>
      </c>
      <c r="F722" s="21" t="s">
        <v>283</v>
      </c>
      <c r="G722" s="134" t="s">
        <v>646</v>
      </c>
      <c r="H722" s="105">
        <f t="shared" si="129"/>
        <v>73897.95</v>
      </c>
      <c r="I722" s="105">
        <f t="shared" si="129"/>
        <v>74056.323999999993</v>
      </c>
      <c r="J722" s="105">
        <f t="shared" si="129"/>
        <v>74090.324999999997</v>
      </c>
    </row>
    <row r="723" spans="1:10" ht="108">
      <c r="A723" s="9"/>
      <c r="B723" s="9"/>
      <c r="C723" s="8" t="s">
        <v>252</v>
      </c>
      <c r="D723" s="8" t="s">
        <v>307</v>
      </c>
      <c r="E723" s="8" t="s">
        <v>468</v>
      </c>
      <c r="F723" s="9" t="s">
        <v>385</v>
      </c>
      <c r="G723" s="16" t="s">
        <v>623</v>
      </c>
      <c r="H723" s="105">
        <v>73897.95</v>
      </c>
      <c r="I723" s="105">
        <v>74056.323999999993</v>
      </c>
      <c r="J723" s="105">
        <v>74090.324999999997</v>
      </c>
    </row>
    <row r="724" spans="1:10" ht="60">
      <c r="A724" s="9"/>
      <c r="B724" s="9"/>
      <c r="C724" s="8" t="s">
        <v>252</v>
      </c>
      <c r="D724" s="8" t="s">
        <v>307</v>
      </c>
      <c r="E724" s="8" t="s">
        <v>469</v>
      </c>
      <c r="F724" s="9"/>
      <c r="G724" s="16" t="s">
        <v>368</v>
      </c>
      <c r="H724" s="105">
        <f t="shared" ref="H724:J725" si="130">H725</f>
        <v>595.5</v>
      </c>
      <c r="I724" s="105">
        <f t="shared" si="130"/>
        <v>0</v>
      </c>
      <c r="J724" s="105">
        <f t="shared" si="130"/>
        <v>0</v>
      </c>
    </row>
    <row r="725" spans="1:10" ht="60">
      <c r="A725" s="9"/>
      <c r="B725" s="9"/>
      <c r="C725" s="8" t="s">
        <v>252</v>
      </c>
      <c r="D725" s="8" t="s">
        <v>307</v>
      </c>
      <c r="E725" s="8" t="s">
        <v>469</v>
      </c>
      <c r="F725" s="21" t="s">
        <v>283</v>
      </c>
      <c r="G725" s="134" t="s">
        <v>646</v>
      </c>
      <c r="H725" s="105">
        <f t="shared" si="130"/>
        <v>595.5</v>
      </c>
      <c r="I725" s="105">
        <f t="shared" si="130"/>
        <v>0</v>
      </c>
      <c r="J725" s="105">
        <f t="shared" si="130"/>
        <v>0</v>
      </c>
    </row>
    <row r="726" spans="1:10" ht="24">
      <c r="A726" s="9"/>
      <c r="B726" s="9"/>
      <c r="C726" s="8" t="s">
        <v>252</v>
      </c>
      <c r="D726" s="8" t="s">
        <v>307</v>
      </c>
      <c r="E726" s="8" t="s">
        <v>469</v>
      </c>
      <c r="F726" s="9">
        <v>612</v>
      </c>
      <c r="G726" s="16" t="s">
        <v>532</v>
      </c>
      <c r="H726" s="105">
        <v>595.5</v>
      </c>
      <c r="I726" s="105">
        <v>0</v>
      </c>
      <c r="J726" s="105">
        <v>0</v>
      </c>
    </row>
    <row r="727" spans="1:10" ht="48">
      <c r="A727" s="9"/>
      <c r="B727" s="9"/>
      <c r="C727" s="8" t="s">
        <v>252</v>
      </c>
      <c r="D727" s="8" t="s">
        <v>307</v>
      </c>
      <c r="E727" s="8" t="s">
        <v>573</v>
      </c>
      <c r="F727" s="9"/>
      <c r="G727" s="16" t="s">
        <v>818</v>
      </c>
      <c r="H727" s="105">
        <f t="shared" ref="H727:J728" si="131">H728</f>
        <v>316.5</v>
      </c>
      <c r="I727" s="105">
        <f t="shared" si="131"/>
        <v>0</v>
      </c>
      <c r="J727" s="105">
        <f t="shared" si="131"/>
        <v>0</v>
      </c>
    </row>
    <row r="728" spans="1:10" ht="60">
      <c r="A728" s="9"/>
      <c r="B728" s="9"/>
      <c r="C728" s="8" t="s">
        <v>252</v>
      </c>
      <c r="D728" s="8" t="s">
        <v>307</v>
      </c>
      <c r="E728" s="8" t="s">
        <v>573</v>
      </c>
      <c r="F728" s="21" t="s">
        <v>283</v>
      </c>
      <c r="G728" s="134" t="s">
        <v>646</v>
      </c>
      <c r="H728" s="105">
        <f t="shared" si="131"/>
        <v>316.5</v>
      </c>
      <c r="I728" s="105">
        <f t="shared" si="131"/>
        <v>0</v>
      </c>
      <c r="J728" s="105">
        <f t="shared" si="131"/>
        <v>0</v>
      </c>
    </row>
    <row r="729" spans="1:10" ht="24">
      <c r="A729" s="9"/>
      <c r="B729" s="9"/>
      <c r="C729" s="8" t="s">
        <v>252</v>
      </c>
      <c r="D729" s="8" t="s">
        <v>307</v>
      </c>
      <c r="E729" s="8" t="s">
        <v>573</v>
      </c>
      <c r="F729" s="9">
        <v>612</v>
      </c>
      <c r="G729" s="16" t="s">
        <v>532</v>
      </c>
      <c r="H729" s="105">
        <v>316.5</v>
      </c>
      <c r="I729" s="105">
        <v>0</v>
      </c>
      <c r="J729" s="105">
        <v>0</v>
      </c>
    </row>
    <row r="730" spans="1:10" ht="72">
      <c r="A730" s="9"/>
      <c r="B730" s="9"/>
      <c r="C730" s="8" t="s">
        <v>252</v>
      </c>
      <c r="D730" s="8" t="s">
        <v>307</v>
      </c>
      <c r="E730" s="8" t="s">
        <v>208</v>
      </c>
      <c r="F730" s="9"/>
      <c r="G730" s="16" t="s">
        <v>347</v>
      </c>
      <c r="H730" s="105">
        <f t="shared" ref="H730:J731" si="132">H731</f>
        <v>16394.378000000001</v>
      </c>
      <c r="I730" s="105">
        <f t="shared" si="132"/>
        <v>16394.378000000001</v>
      </c>
      <c r="J730" s="105">
        <f t="shared" si="132"/>
        <v>16394.378000000001</v>
      </c>
    </row>
    <row r="731" spans="1:10" ht="60">
      <c r="A731" s="9"/>
      <c r="B731" s="9"/>
      <c r="C731" s="8" t="s">
        <v>252</v>
      </c>
      <c r="D731" s="8" t="s">
        <v>307</v>
      </c>
      <c r="E731" s="8" t="s">
        <v>208</v>
      </c>
      <c r="F731" s="18" t="s">
        <v>283</v>
      </c>
      <c r="G731" s="134" t="s">
        <v>646</v>
      </c>
      <c r="H731" s="105">
        <f t="shared" si="132"/>
        <v>16394.378000000001</v>
      </c>
      <c r="I731" s="105">
        <f t="shared" si="132"/>
        <v>16394.378000000001</v>
      </c>
      <c r="J731" s="105">
        <f t="shared" si="132"/>
        <v>16394.378000000001</v>
      </c>
    </row>
    <row r="732" spans="1:10" ht="108">
      <c r="A732" s="9"/>
      <c r="B732" s="9"/>
      <c r="C732" s="8" t="s">
        <v>252</v>
      </c>
      <c r="D732" s="8" t="s">
        <v>307</v>
      </c>
      <c r="E732" s="8" t="s">
        <v>208</v>
      </c>
      <c r="F732" s="9" t="s">
        <v>385</v>
      </c>
      <c r="G732" s="16" t="s">
        <v>623</v>
      </c>
      <c r="H732" s="105">
        <v>16394.378000000001</v>
      </c>
      <c r="I732" s="105">
        <v>16394.378000000001</v>
      </c>
      <c r="J732" s="105">
        <v>16394.378000000001</v>
      </c>
    </row>
    <row r="733" spans="1:10" ht="84">
      <c r="A733" s="9"/>
      <c r="B733" s="9"/>
      <c r="C733" s="8" t="s">
        <v>252</v>
      </c>
      <c r="D733" s="8" t="s">
        <v>307</v>
      </c>
      <c r="E733" s="8" t="s">
        <v>209</v>
      </c>
      <c r="F733" s="9"/>
      <c r="G733" s="16" t="s">
        <v>348</v>
      </c>
      <c r="H733" s="105">
        <f t="shared" ref="H733:J734" si="133">H734</f>
        <v>165.6</v>
      </c>
      <c r="I733" s="105">
        <f t="shared" si="133"/>
        <v>165.6</v>
      </c>
      <c r="J733" s="105">
        <f t="shared" si="133"/>
        <v>165.6</v>
      </c>
    </row>
    <row r="734" spans="1:10" ht="60">
      <c r="A734" s="9"/>
      <c r="B734" s="9"/>
      <c r="C734" s="8" t="s">
        <v>252</v>
      </c>
      <c r="D734" s="8" t="s">
        <v>307</v>
      </c>
      <c r="E734" s="8" t="s">
        <v>209</v>
      </c>
      <c r="F734" s="18" t="s">
        <v>283</v>
      </c>
      <c r="G734" s="134" t="s">
        <v>646</v>
      </c>
      <c r="H734" s="105">
        <f t="shared" si="133"/>
        <v>165.6</v>
      </c>
      <c r="I734" s="105">
        <f t="shared" si="133"/>
        <v>165.6</v>
      </c>
      <c r="J734" s="105">
        <f t="shared" si="133"/>
        <v>165.6</v>
      </c>
    </row>
    <row r="735" spans="1:10" ht="108">
      <c r="A735" s="9"/>
      <c r="B735" s="9"/>
      <c r="C735" s="8" t="s">
        <v>252</v>
      </c>
      <c r="D735" s="8" t="s">
        <v>307</v>
      </c>
      <c r="E735" s="8" t="s">
        <v>209</v>
      </c>
      <c r="F735" s="9" t="s">
        <v>385</v>
      </c>
      <c r="G735" s="16" t="s">
        <v>623</v>
      </c>
      <c r="H735" s="105">
        <v>165.6</v>
      </c>
      <c r="I735" s="105">
        <v>165.6</v>
      </c>
      <c r="J735" s="105">
        <v>165.6</v>
      </c>
    </row>
    <row r="736" spans="1:10" ht="84">
      <c r="A736" s="9"/>
      <c r="B736" s="9"/>
      <c r="C736" s="8" t="s">
        <v>252</v>
      </c>
      <c r="D736" s="8" t="s">
        <v>307</v>
      </c>
      <c r="E736" s="8" t="s">
        <v>570</v>
      </c>
      <c r="F736" s="9"/>
      <c r="G736" s="16" t="s">
        <v>966</v>
      </c>
      <c r="H736" s="105">
        <f t="shared" ref="H736:J737" si="134">H737</f>
        <v>116</v>
      </c>
      <c r="I736" s="105">
        <f t="shared" si="134"/>
        <v>0</v>
      </c>
      <c r="J736" s="105">
        <f t="shared" si="134"/>
        <v>0</v>
      </c>
    </row>
    <row r="737" spans="1:10" ht="60">
      <c r="A737" s="9"/>
      <c r="B737" s="9"/>
      <c r="C737" s="8" t="s">
        <v>252</v>
      </c>
      <c r="D737" s="8" t="s">
        <v>307</v>
      </c>
      <c r="E737" s="8" t="s">
        <v>570</v>
      </c>
      <c r="F737" s="21" t="s">
        <v>283</v>
      </c>
      <c r="G737" s="138" t="s">
        <v>177</v>
      </c>
      <c r="H737" s="105">
        <f t="shared" si="134"/>
        <v>116</v>
      </c>
      <c r="I737" s="105">
        <f t="shared" si="134"/>
        <v>0</v>
      </c>
      <c r="J737" s="105">
        <f t="shared" si="134"/>
        <v>0</v>
      </c>
    </row>
    <row r="738" spans="1:10" ht="24">
      <c r="A738" s="9"/>
      <c r="B738" s="9"/>
      <c r="C738" s="8" t="s">
        <v>252</v>
      </c>
      <c r="D738" s="8" t="s">
        <v>307</v>
      </c>
      <c r="E738" s="8" t="s">
        <v>570</v>
      </c>
      <c r="F738" s="9">
        <v>612</v>
      </c>
      <c r="G738" s="16" t="s">
        <v>532</v>
      </c>
      <c r="H738" s="105">
        <v>116</v>
      </c>
      <c r="I738" s="105">
        <v>0</v>
      </c>
      <c r="J738" s="105">
        <v>0</v>
      </c>
    </row>
    <row r="739" spans="1:10" ht="60">
      <c r="A739" s="9"/>
      <c r="B739" s="9"/>
      <c r="C739" s="8" t="s">
        <v>252</v>
      </c>
      <c r="D739" s="8" t="s">
        <v>307</v>
      </c>
      <c r="E739" s="8" t="s">
        <v>509</v>
      </c>
      <c r="F739" s="9"/>
      <c r="G739" s="143" t="s">
        <v>175</v>
      </c>
      <c r="H739" s="105">
        <f>H740</f>
        <v>728.03300000000002</v>
      </c>
      <c r="I739" s="105">
        <f t="shared" ref="I739:J741" si="135">I740</f>
        <v>728.03300000000002</v>
      </c>
      <c r="J739" s="105">
        <f t="shared" si="135"/>
        <v>728.03300000000002</v>
      </c>
    </row>
    <row r="740" spans="1:10" ht="60">
      <c r="A740" s="9"/>
      <c r="B740" s="9"/>
      <c r="C740" s="8" t="s">
        <v>252</v>
      </c>
      <c r="D740" s="8" t="s">
        <v>307</v>
      </c>
      <c r="E740" s="8" t="s">
        <v>470</v>
      </c>
      <c r="F740" s="9"/>
      <c r="G740" s="143" t="s">
        <v>727</v>
      </c>
      <c r="H740" s="105">
        <f>H741</f>
        <v>728.03300000000002</v>
      </c>
      <c r="I740" s="105">
        <f t="shared" si="135"/>
        <v>728.03300000000002</v>
      </c>
      <c r="J740" s="105">
        <f t="shared" si="135"/>
        <v>728.03300000000002</v>
      </c>
    </row>
    <row r="741" spans="1:10" ht="60">
      <c r="A741" s="9"/>
      <c r="B741" s="9"/>
      <c r="C741" s="8" t="s">
        <v>252</v>
      </c>
      <c r="D741" s="8" t="s">
        <v>307</v>
      </c>
      <c r="E741" s="8" t="s">
        <v>470</v>
      </c>
      <c r="F741" s="21" t="s">
        <v>283</v>
      </c>
      <c r="G741" s="134" t="s">
        <v>646</v>
      </c>
      <c r="H741" s="105">
        <f>H742</f>
        <v>728.03300000000002</v>
      </c>
      <c r="I741" s="105">
        <f t="shared" si="135"/>
        <v>728.03300000000002</v>
      </c>
      <c r="J741" s="105">
        <f t="shared" si="135"/>
        <v>728.03300000000002</v>
      </c>
    </row>
    <row r="742" spans="1:10" ht="108">
      <c r="A742" s="9"/>
      <c r="B742" s="9"/>
      <c r="C742" s="8" t="s">
        <v>252</v>
      </c>
      <c r="D742" s="8" t="s">
        <v>307</v>
      </c>
      <c r="E742" s="8" t="s">
        <v>470</v>
      </c>
      <c r="F742" s="9" t="s">
        <v>385</v>
      </c>
      <c r="G742" s="16" t="s">
        <v>623</v>
      </c>
      <c r="H742" s="105">
        <v>728.03300000000002</v>
      </c>
      <c r="I742" s="105">
        <v>728.03300000000002</v>
      </c>
      <c r="J742" s="105">
        <v>728.03300000000002</v>
      </c>
    </row>
    <row r="743" spans="1:10" ht="72">
      <c r="A743" s="9"/>
      <c r="B743" s="9"/>
      <c r="C743" s="9" t="s">
        <v>252</v>
      </c>
      <c r="D743" s="8" t="s">
        <v>307</v>
      </c>
      <c r="E743" s="8" t="s">
        <v>386</v>
      </c>
      <c r="F743" s="9"/>
      <c r="G743" s="16" t="s">
        <v>702</v>
      </c>
      <c r="H743" s="105">
        <f t="shared" ref="H743:J744" si="136">H744</f>
        <v>71.614999999999995</v>
      </c>
      <c r="I743" s="105">
        <f t="shared" si="136"/>
        <v>0</v>
      </c>
      <c r="J743" s="105">
        <f t="shared" si="136"/>
        <v>0</v>
      </c>
    </row>
    <row r="744" spans="1:10" ht="84">
      <c r="A744" s="9"/>
      <c r="B744" s="9"/>
      <c r="C744" s="9" t="s">
        <v>252</v>
      </c>
      <c r="D744" s="8" t="s">
        <v>307</v>
      </c>
      <c r="E744" s="8" t="s">
        <v>890</v>
      </c>
      <c r="F744" s="9"/>
      <c r="G744" s="16" t="s">
        <v>891</v>
      </c>
      <c r="H744" s="105">
        <f t="shared" si="136"/>
        <v>71.614999999999995</v>
      </c>
      <c r="I744" s="105">
        <f t="shared" si="136"/>
        <v>0</v>
      </c>
      <c r="J744" s="105">
        <f t="shared" si="136"/>
        <v>0</v>
      </c>
    </row>
    <row r="745" spans="1:10" ht="84">
      <c r="A745" s="9"/>
      <c r="B745" s="9"/>
      <c r="C745" s="9" t="s">
        <v>252</v>
      </c>
      <c r="D745" s="8" t="s">
        <v>307</v>
      </c>
      <c r="E745" s="8" t="s">
        <v>892</v>
      </c>
      <c r="F745" s="9"/>
      <c r="G745" s="16" t="s">
        <v>893</v>
      </c>
      <c r="H745" s="105">
        <f t="shared" ref="H745:J747" si="137">H746</f>
        <v>71.614999999999995</v>
      </c>
      <c r="I745" s="105">
        <f t="shared" si="137"/>
        <v>0</v>
      </c>
      <c r="J745" s="105">
        <f t="shared" si="137"/>
        <v>0</v>
      </c>
    </row>
    <row r="746" spans="1:10" ht="108">
      <c r="A746" s="9"/>
      <c r="B746" s="9"/>
      <c r="C746" s="9" t="s">
        <v>252</v>
      </c>
      <c r="D746" s="8" t="s">
        <v>307</v>
      </c>
      <c r="E746" s="8" t="s">
        <v>901</v>
      </c>
      <c r="F746" s="89"/>
      <c r="G746" s="146" t="s">
        <v>900</v>
      </c>
      <c r="H746" s="105">
        <f t="shared" si="137"/>
        <v>71.614999999999995</v>
      </c>
      <c r="I746" s="105">
        <f t="shared" si="137"/>
        <v>0</v>
      </c>
      <c r="J746" s="105">
        <f t="shared" si="137"/>
        <v>0</v>
      </c>
    </row>
    <row r="747" spans="1:10" ht="60">
      <c r="A747" s="9"/>
      <c r="B747" s="9"/>
      <c r="C747" s="9" t="s">
        <v>252</v>
      </c>
      <c r="D747" s="8" t="s">
        <v>307</v>
      </c>
      <c r="E747" s="8" t="s">
        <v>901</v>
      </c>
      <c r="F747" s="21" t="s">
        <v>283</v>
      </c>
      <c r="G747" s="134" t="s">
        <v>646</v>
      </c>
      <c r="H747" s="105">
        <f t="shared" si="137"/>
        <v>71.614999999999995</v>
      </c>
      <c r="I747" s="105">
        <f t="shared" si="137"/>
        <v>0</v>
      </c>
      <c r="J747" s="105">
        <f t="shared" si="137"/>
        <v>0</v>
      </c>
    </row>
    <row r="748" spans="1:10" ht="24">
      <c r="A748" s="9"/>
      <c r="B748" s="9"/>
      <c r="C748" s="9" t="s">
        <v>252</v>
      </c>
      <c r="D748" s="8" t="s">
        <v>307</v>
      </c>
      <c r="E748" s="8" t="s">
        <v>901</v>
      </c>
      <c r="F748" s="9">
        <v>612</v>
      </c>
      <c r="G748" s="16" t="s">
        <v>532</v>
      </c>
      <c r="H748" s="105">
        <v>71.614999999999995</v>
      </c>
      <c r="I748" s="105">
        <v>0</v>
      </c>
      <c r="J748" s="105">
        <v>0</v>
      </c>
    </row>
    <row r="749" spans="1:10" ht="48">
      <c r="A749" s="9"/>
      <c r="B749" s="9"/>
      <c r="C749" s="76" t="s">
        <v>252</v>
      </c>
      <c r="D749" s="76" t="s">
        <v>26</v>
      </c>
      <c r="E749" s="75"/>
      <c r="F749" s="76"/>
      <c r="G749" s="95" t="s">
        <v>345</v>
      </c>
      <c r="H749" s="117">
        <f t="shared" ref="H749:J750" si="138">H750</f>
        <v>200</v>
      </c>
      <c r="I749" s="117">
        <f t="shared" si="138"/>
        <v>200</v>
      </c>
      <c r="J749" s="117">
        <f t="shared" si="138"/>
        <v>200</v>
      </c>
    </row>
    <row r="750" spans="1:10" ht="36">
      <c r="A750" s="9"/>
      <c r="B750" s="9"/>
      <c r="C750" s="9" t="s">
        <v>252</v>
      </c>
      <c r="D750" s="9" t="s">
        <v>26</v>
      </c>
      <c r="E750" s="8" t="s">
        <v>138</v>
      </c>
      <c r="F750" s="9"/>
      <c r="G750" s="16" t="s">
        <v>728</v>
      </c>
      <c r="H750" s="105">
        <f t="shared" si="138"/>
        <v>200</v>
      </c>
      <c r="I750" s="105">
        <f t="shared" si="138"/>
        <v>200</v>
      </c>
      <c r="J750" s="105">
        <f t="shared" si="138"/>
        <v>200</v>
      </c>
    </row>
    <row r="751" spans="1:10" ht="48">
      <c r="A751" s="9"/>
      <c r="B751" s="9"/>
      <c r="C751" s="9" t="s">
        <v>252</v>
      </c>
      <c r="D751" s="9" t="s">
        <v>26</v>
      </c>
      <c r="E751" s="8" t="s">
        <v>146</v>
      </c>
      <c r="F751" s="18"/>
      <c r="G751" s="16" t="s">
        <v>301</v>
      </c>
      <c r="H751" s="105">
        <f>H753</f>
        <v>200</v>
      </c>
      <c r="I751" s="105">
        <f>I753</f>
        <v>200</v>
      </c>
      <c r="J751" s="105">
        <f>J753</f>
        <v>200</v>
      </c>
    </row>
    <row r="752" spans="1:10" ht="60">
      <c r="A752" s="9"/>
      <c r="B752" s="9"/>
      <c r="C752" s="9" t="s">
        <v>252</v>
      </c>
      <c r="D752" s="9" t="s">
        <v>26</v>
      </c>
      <c r="E752" s="8" t="s">
        <v>147</v>
      </c>
      <c r="F752" s="18"/>
      <c r="G752" s="16" t="s">
        <v>762</v>
      </c>
      <c r="H752" s="105">
        <f>H753</f>
        <v>200</v>
      </c>
      <c r="I752" s="105">
        <f t="shared" ref="I752:J754" si="139">I753</f>
        <v>200</v>
      </c>
      <c r="J752" s="105">
        <f t="shared" si="139"/>
        <v>200</v>
      </c>
    </row>
    <row r="753" spans="1:10" ht="48">
      <c r="A753" s="9"/>
      <c r="B753" s="9"/>
      <c r="C753" s="9" t="s">
        <v>252</v>
      </c>
      <c r="D753" s="9" t="s">
        <v>26</v>
      </c>
      <c r="E753" s="8" t="s">
        <v>479</v>
      </c>
      <c r="F753" s="19"/>
      <c r="G753" s="138" t="s">
        <v>114</v>
      </c>
      <c r="H753" s="105">
        <f>H754</f>
        <v>200</v>
      </c>
      <c r="I753" s="105">
        <f t="shared" si="139"/>
        <v>200</v>
      </c>
      <c r="J753" s="105">
        <f t="shared" si="139"/>
        <v>200</v>
      </c>
    </row>
    <row r="754" spans="1:10" ht="60">
      <c r="A754" s="9"/>
      <c r="B754" s="9"/>
      <c r="C754" s="9" t="s">
        <v>252</v>
      </c>
      <c r="D754" s="9" t="s">
        <v>26</v>
      </c>
      <c r="E754" s="8" t="s">
        <v>479</v>
      </c>
      <c r="F754" s="21" t="s">
        <v>283</v>
      </c>
      <c r="G754" s="134" t="s">
        <v>646</v>
      </c>
      <c r="H754" s="105">
        <f>H755</f>
        <v>200</v>
      </c>
      <c r="I754" s="105">
        <f t="shared" si="139"/>
        <v>200</v>
      </c>
      <c r="J754" s="105">
        <f t="shared" si="139"/>
        <v>200</v>
      </c>
    </row>
    <row r="755" spans="1:10" ht="108">
      <c r="A755" s="9"/>
      <c r="B755" s="9"/>
      <c r="C755" s="9" t="s">
        <v>252</v>
      </c>
      <c r="D755" s="9" t="s">
        <v>26</v>
      </c>
      <c r="E755" s="8" t="s">
        <v>479</v>
      </c>
      <c r="F755" s="9" t="s">
        <v>286</v>
      </c>
      <c r="G755" s="16" t="s">
        <v>623</v>
      </c>
      <c r="H755" s="105">
        <v>200</v>
      </c>
      <c r="I755" s="105">
        <v>200</v>
      </c>
      <c r="J755" s="105">
        <v>200</v>
      </c>
    </row>
    <row r="756" spans="1:10">
      <c r="A756" s="9"/>
      <c r="B756" s="9"/>
      <c r="C756" s="76" t="s">
        <v>252</v>
      </c>
      <c r="D756" s="76" t="s">
        <v>252</v>
      </c>
      <c r="E756" s="75"/>
      <c r="F756" s="76"/>
      <c r="G756" s="95" t="s">
        <v>297</v>
      </c>
      <c r="H756" s="117">
        <f t="shared" ref="H756:J757" si="140">H757</f>
        <v>13026.325999999999</v>
      </c>
      <c r="I756" s="117">
        <f t="shared" si="140"/>
        <v>12052.637999999999</v>
      </c>
      <c r="J756" s="117">
        <f t="shared" si="140"/>
        <v>12052.637999999999</v>
      </c>
    </row>
    <row r="757" spans="1:10" ht="36">
      <c r="A757" s="9"/>
      <c r="B757" s="9"/>
      <c r="C757" s="9" t="s">
        <v>252</v>
      </c>
      <c r="D757" s="9" t="s">
        <v>252</v>
      </c>
      <c r="E757" s="8" t="s">
        <v>138</v>
      </c>
      <c r="F757" s="9"/>
      <c r="G757" s="16" t="s">
        <v>718</v>
      </c>
      <c r="H757" s="105">
        <f t="shared" si="140"/>
        <v>13026.325999999999</v>
      </c>
      <c r="I757" s="105">
        <f t="shared" si="140"/>
        <v>12052.637999999999</v>
      </c>
      <c r="J757" s="105">
        <f t="shared" si="140"/>
        <v>12052.637999999999</v>
      </c>
    </row>
    <row r="758" spans="1:10" ht="48">
      <c r="A758" s="9"/>
      <c r="B758" s="9"/>
      <c r="C758" s="9" t="s">
        <v>252</v>
      </c>
      <c r="D758" s="9" t="s">
        <v>252</v>
      </c>
      <c r="E758" s="8" t="s">
        <v>380</v>
      </c>
      <c r="F758" s="9"/>
      <c r="G758" s="16" t="s">
        <v>780</v>
      </c>
      <c r="H758" s="105">
        <f>H759+H766</f>
        <v>13026.325999999999</v>
      </c>
      <c r="I758" s="105">
        <f>I759+I766</f>
        <v>12052.637999999999</v>
      </c>
      <c r="J758" s="105">
        <f>J759+J766</f>
        <v>12052.637999999999</v>
      </c>
    </row>
    <row r="759" spans="1:10" ht="60">
      <c r="A759" s="9"/>
      <c r="B759" s="9"/>
      <c r="C759" s="9" t="s">
        <v>252</v>
      </c>
      <c r="D759" s="9" t="s">
        <v>252</v>
      </c>
      <c r="E759" s="8" t="s">
        <v>381</v>
      </c>
      <c r="F759" s="9"/>
      <c r="G759" s="16" t="s">
        <v>383</v>
      </c>
      <c r="H759" s="105">
        <f>H763+H760</f>
        <v>12052.637999999999</v>
      </c>
      <c r="I759" s="105">
        <f>I763+I760</f>
        <v>12052.637999999999</v>
      </c>
      <c r="J759" s="105">
        <f>J763+J760</f>
        <v>12052.637999999999</v>
      </c>
    </row>
    <row r="760" spans="1:10" ht="36">
      <c r="A760" s="9"/>
      <c r="B760" s="9"/>
      <c r="C760" s="9" t="s">
        <v>252</v>
      </c>
      <c r="D760" s="9" t="s">
        <v>252</v>
      </c>
      <c r="E760" s="8" t="s">
        <v>76</v>
      </c>
      <c r="F760" s="9"/>
      <c r="G760" s="16" t="s">
        <v>77</v>
      </c>
      <c r="H760" s="105">
        <f t="shared" ref="H760:J761" si="141">H761</f>
        <v>6239.4</v>
      </c>
      <c r="I760" s="105">
        <f t="shared" si="141"/>
        <v>6239.4</v>
      </c>
      <c r="J760" s="105">
        <f t="shared" si="141"/>
        <v>6239.4</v>
      </c>
    </row>
    <row r="761" spans="1:10" ht="60">
      <c r="A761" s="9"/>
      <c r="B761" s="9"/>
      <c r="C761" s="9" t="s">
        <v>252</v>
      </c>
      <c r="D761" s="9" t="s">
        <v>252</v>
      </c>
      <c r="E761" s="8" t="s">
        <v>76</v>
      </c>
      <c r="F761" s="18" t="s">
        <v>283</v>
      </c>
      <c r="G761" s="134" t="s">
        <v>646</v>
      </c>
      <c r="H761" s="105">
        <f t="shared" si="141"/>
        <v>6239.4</v>
      </c>
      <c r="I761" s="105">
        <f t="shared" si="141"/>
        <v>6239.4</v>
      </c>
      <c r="J761" s="105">
        <f t="shared" si="141"/>
        <v>6239.4</v>
      </c>
    </row>
    <row r="762" spans="1:10" ht="108">
      <c r="A762" s="9"/>
      <c r="B762" s="9"/>
      <c r="C762" s="9" t="s">
        <v>252</v>
      </c>
      <c r="D762" s="9" t="s">
        <v>252</v>
      </c>
      <c r="E762" s="8" t="s">
        <v>76</v>
      </c>
      <c r="F762" s="9" t="s">
        <v>385</v>
      </c>
      <c r="G762" s="16" t="s">
        <v>623</v>
      </c>
      <c r="H762" s="105">
        <v>6239.4</v>
      </c>
      <c r="I762" s="105">
        <v>6239.4</v>
      </c>
      <c r="J762" s="105">
        <v>6239.4</v>
      </c>
    </row>
    <row r="763" spans="1:10" ht="36">
      <c r="A763" s="9"/>
      <c r="B763" s="9"/>
      <c r="C763" s="9" t="s">
        <v>252</v>
      </c>
      <c r="D763" s="9" t="s">
        <v>252</v>
      </c>
      <c r="E763" s="8" t="s">
        <v>480</v>
      </c>
      <c r="F763" s="9"/>
      <c r="G763" s="16" t="s">
        <v>729</v>
      </c>
      <c r="H763" s="105">
        <f t="shared" ref="H763:J764" si="142">H764</f>
        <v>5813.2380000000003</v>
      </c>
      <c r="I763" s="105">
        <f t="shared" si="142"/>
        <v>5813.2380000000003</v>
      </c>
      <c r="J763" s="105">
        <f t="shared" si="142"/>
        <v>5813.2380000000003</v>
      </c>
    </row>
    <row r="764" spans="1:10" ht="60">
      <c r="A764" s="9"/>
      <c r="B764" s="9"/>
      <c r="C764" s="9" t="s">
        <v>252</v>
      </c>
      <c r="D764" s="9" t="s">
        <v>252</v>
      </c>
      <c r="E764" s="8" t="s">
        <v>480</v>
      </c>
      <c r="F764" s="21" t="s">
        <v>283</v>
      </c>
      <c r="G764" s="134" t="s">
        <v>646</v>
      </c>
      <c r="H764" s="105">
        <f t="shared" si="142"/>
        <v>5813.2380000000003</v>
      </c>
      <c r="I764" s="105">
        <f t="shared" si="142"/>
        <v>5813.2380000000003</v>
      </c>
      <c r="J764" s="105">
        <f t="shared" si="142"/>
        <v>5813.2380000000003</v>
      </c>
    </row>
    <row r="765" spans="1:10" ht="108">
      <c r="A765" s="9"/>
      <c r="B765" s="9"/>
      <c r="C765" s="9" t="s">
        <v>252</v>
      </c>
      <c r="D765" s="9" t="s">
        <v>252</v>
      </c>
      <c r="E765" s="8" t="s">
        <v>480</v>
      </c>
      <c r="F765" s="9" t="s">
        <v>385</v>
      </c>
      <c r="G765" s="16" t="s">
        <v>623</v>
      </c>
      <c r="H765" s="105">
        <v>5813.2380000000003</v>
      </c>
      <c r="I765" s="105">
        <v>5813.2380000000003</v>
      </c>
      <c r="J765" s="105">
        <v>5813.2380000000003</v>
      </c>
    </row>
    <row r="766" spans="1:10" ht="72">
      <c r="A766" s="9"/>
      <c r="B766" s="9"/>
      <c r="C766" s="9" t="s">
        <v>252</v>
      </c>
      <c r="D766" s="9" t="s">
        <v>252</v>
      </c>
      <c r="E766" s="8" t="s">
        <v>719</v>
      </c>
      <c r="F766" s="9"/>
      <c r="G766" s="16" t="s">
        <v>720</v>
      </c>
      <c r="H766" s="105">
        <f t="shared" ref="H766:J768" si="143">H767</f>
        <v>973.68799999999999</v>
      </c>
      <c r="I766" s="105">
        <f>I767</f>
        <v>0</v>
      </c>
      <c r="J766" s="105">
        <f>J767</f>
        <v>0</v>
      </c>
    </row>
    <row r="767" spans="1:10" ht="48">
      <c r="A767" s="9"/>
      <c r="B767" s="9"/>
      <c r="C767" s="9" t="s">
        <v>252</v>
      </c>
      <c r="D767" s="9" t="s">
        <v>252</v>
      </c>
      <c r="E767" s="8" t="s">
        <v>721</v>
      </c>
      <c r="F767" s="9"/>
      <c r="G767" s="16" t="s">
        <v>758</v>
      </c>
      <c r="H767" s="105">
        <f t="shared" si="143"/>
        <v>973.68799999999999</v>
      </c>
      <c r="I767" s="105">
        <f t="shared" si="143"/>
        <v>0</v>
      </c>
      <c r="J767" s="105">
        <f t="shared" si="143"/>
        <v>0</v>
      </c>
    </row>
    <row r="768" spans="1:10" ht="60">
      <c r="A768" s="9"/>
      <c r="B768" s="9"/>
      <c r="C768" s="9" t="s">
        <v>252</v>
      </c>
      <c r="D768" s="9" t="s">
        <v>252</v>
      </c>
      <c r="E768" s="8" t="s">
        <v>721</v>
      </c>
      <c r="F768" s="21" t="s">
        <v>283</v>
      </c>
      <c r="G768" s="134" t="s">
        <v>646</v>
      </c>
      <c r="H768" s="105">
        <f t="shared" si="143"/>
        <v>973.68799999999999</v>
      </c>
      <c r="I768" s="105">
        <f t="shared" si="143"/>
        <v>0</v>
      </c>
      <c r="J768" s="105">
        <f t="shared" si="143"/>
        <v>0</v>
      </c>
    </row>
    <row r="769" spans="1:10" ht="108">
      <c r="A769" s="9"/>
      <c r="B769" s="9"/>
      <c r="C769" s="9" t="s">
        <v>252</v>
      </c>
      <c r="D769" s="9" t="s">
        <v>252</v>
      </c>
      <c r="E769" s="8" t="s">
        <v>721</v>
      </c>
      <c r="F769" s="9" t="s">
        <v>286</v>
      </c>
      <c r="G769" s="16" t="s">
        <v>623</v>
      </c>
      <c r="H769" s="105">
        <v>973.68799999999999</v>
      </c>
      <c r="I769" s="105">
        <v>0</v>
      </c>
      <c r="J769" s="105">
        <v>0</v>
      </c>
    </row>
    <row r="770" spans="1:10" ht="24">
      <c r="A770" s="9"/>
      <c r="B770" s="9"/>
      <c r="C770" s="76" t="s">
        <v>252</v>
      </c>
      <c r="D770" s="76" t="s">
        <v>251</v>
      </c>
      <c r="E770" s="75"/>
      <c r="F770" s="76"/>
      <c r="G770" s="95" t="s">
        <v>540</v>
      </c>
      <c r="H770" s="117">
        <f>H771</f>
        <v>18344.494999999999</v>
      </c>
      <c r="I770" s="117">
        <f>I771</f>
        <v>12673.048000000001</v>
      </c>
      <c r="J770" s="117">
        <f>J771</f>
        <v>12673.048000000001</v>
      </c>
    </row>
    <row r="771" spans="1:10" ht="36">
      <c r="A771" s="9"/>
      <c r="B771" s="9"/>
      <c r="C771" s="9" t="s">
        <v>252</v>
      </c>
      <c r="D771" s="9" t="s">
        <v>251</v>
      </c>
      <c r="E771" s="8" t="s">
        <v>138</v>
      </c>
      <c r="F771" s="9"/>
      <c r="G771" s="16" t="s">
        <v>718</v>
      </c>
      <c r="H771" s="105">
        <f t="shared" ref="H771:J772" si="144">H772</f>
        <v>18344.494999999999</v>
      </c>
      <c r="I771" s="105">
        <f t="shared" si="144"/>
        <v>12673.048000000001</v>
      </c>
      <c r="J771" s="105">
        <f t="shared" si="144"/>
        <v>12673.048000000001</v>
      </c>
    </row>
    <row r="772" spans="1:10" ht="24">
      <c r="A772" s="9"/>
      <c r="B772" s="9"/>
      <c r="C772" s="9" t="s">
        <v>252</v>
      </c>
      <c r="D772" s="9" t="s">
        <v>251</v>
      </c>
      <c r="E772" s="8" t="s">
        <v>148</v>
      </c>
      <c r="F772" s="9"/>
      <c r="G772" s="16" t="s">
        <v>543</v>
      </c>
      <c r="H772" s="105">
        <f t="shared" si="144"/>
        <v>18344.494999999999</v>
      </c>
      <c r="I772" s="105">
        <f t="shared" si="144"/>
        <v>12673.048000000001</v>
      </c>
      <c r="J772" s="105">
        <f t="shared" si="144"/>
        <v>12673.048000000001</v>
      </c>
    </row>
    <row r="773" spans="1:10" ht="36">
      <c r="A773" s="9"/>
      <c r="B773" s="9"/>
      <c r="C773" s="9" t="s">
        <v>252</v>
      </c>
      <c r="D773" s="9" t="s">
        <v>251</v>
      </c>
      <c r="E773" s="8" t="s">
        <v>149</v>
      </c>
      <c r="F773" s="9"/>
      <c r="G773" s="16" t="s">
        <v>375</v>
      </c>
      <c r="H773" s="105">
        <f>H774+H782+H785+H788+H791+H779</f>
        <v>18344.494999999999</v>
      </c>
      <c r="I773" s="105">
        <f>I774+I782+I785+I788+I791</f>
        <v>12673.048000000001</v>
      </c>
      <c r="J773" s="105">
        <f>J774+J782+J785+J788+J791</f>
        <v>12673.048000000001</v>
      </c>
    </row>
    <row r="774" spans="1:10" ht="48">
      <c r="A774" s="9"/>
      <c r="B774" s="9"/>
      <c r="C774" s="9" t="s">
        <v>252</v>
      </c>
      <c r="D774" s="9" t="s">
        <v>251</v>
      </c>
      <c r="E774" s="8" t="s">
        <v>485</v>
      </c>
      <c r="F774" s="9"/>
      <c r="G774" s="16" t="s">
        <v>544</v>
      </c>
      <c r="H774" s="105">
        <f>H775</f>
        <v>3124.7749999999996</v>
      </c>
      <c r="I774" s="105">
        <f>I775</f>
        <v>2883.9479999999999</v>
      </c>
      <c r="J774" s="105">
        <f>J775</f>
        <v>2883.9479999999999</v>
      </c>
    </row>
    <row r="775" spans="1:10" ht="120">
      <c r="A775" s="9"/>
      <c r="B775" s="9"/>
      <c r="C775" s="9" t="s">
        <v>252</v>
      </c>
      <c r="D775" s="9" t="s">
        <v>251</v>
      </c>
      <c r="E775" s="8" t="s">
        <v>485</v>
      </c>
      <c r="F775" s="18" t="s">
        <v>545</v>
      </c>
      <c r="G775" s="134" t="s">
        <v>546</v>
      </c>
      <c r="H775" s="105">
        <f>H776+H777+H778</f>
        <v>3124.7749999999996</v>
      </c>
      <c r="I775" s="105">
        <f>I776+I777+I778</f>
        <v>2883.9479999999999</v>
      </c>
      <c r="J775" s="105">
        <f>J776+J777+J778</f>
        <v>2883.9479999999999</v>
      </c>
    </row>
    <row r="776" spans="1:10" ht="36">
      <c r="A776" s="9"/>
      <c r="B776" s="9"/>
      <c r="C776" s="9" t="s">
        <v>252</v>
      </c>
      <c r="D776" s="9" t="s">
        <v>251</v>
      </c>
      <c r="E776" s="8" t="s">
        <v>485</v>
      </c>
      <c r="F776" s="19" t="s">
        <v>547</v>
      </c>
      <c r="G776" s="138" t="s">
        <v>176</v>
      </c>
      <c r="H776" s="105">
        <v>1709.192</v>
      </c>
      <c r="I776" s="105">
        <v>1529.19</v>
      </c>
      <c r="J776" s="105">
        <v>1529.19</v>
      </c>
    </row>
    <row r="777" spans="1:10" ht="60">
      <c r="A777" s="9"/>
      <c r="B777" s="9"/>
      <c r="C777" s="9" t="s">
        <v>252</v>
      </c>
      <c r="D777" s="9" t="s">
        <v>251</v>
      </c>
      <c r="E777" s="8" t="s">
        <v>485</v>
      </c>
      <c r="F777" s="19" t="s">
        <v>548</v>
      </c>
      <c r="G777" s="138" t="s">
        <v>177</v>
      </c>
      <c r="H777" s="105">
        <v>690.82299999999998</v>
      </c>
      <c r="I777" s="105">
        <v>685.82299999999998</v>
      </c>
      <c r="J777" s="105">
        <v>685.82299999999998</v>
      </c>
    </row>
    <row r="778" spans="1:10" ht="72">
      <c r="A778" s="9"/>
      <c r="B778" s="9"/>
      <c r="C778" s="9" t="s">
        <v>252</v>
      </c>
      <c r="D778" s="9" t="s">
        <v>251</v>
      </c>
      <c r="E778" s="8" t="s">
        <v>485</v>
      </c>
      <c r="F778" s="19">
        <v>129</v>
      </c>
      <c r="G778" s="138" t="s">
        <v>178</v>
      </c>
      <c r="H778" s="105">
        <v>724.76</v>
      </c>
      <c r="I778" s="105">
        <v>668.93499999999995</v>
      </c>
      <c r="J778" s="105">
        <v>668.93499999999995</v>
      </c>
    </row>
    <row r="779" spans="1:10" ht="96">
      <c r="A779" s="9"/>
      <c r="B779" s="9"/>
      <c r="C779" s="9" t="s">
        <v>252</v>
      </c>
      <c r="D779" s="9" t="s">
        <v>251</v>
      </c>
      <c r="E779" s="8" t="s">
        <v>486</v>
      </c>
      <c r="F779" s="19"/>
      <c r="G779" s="138" t="s">
        <v>510</v>
      </c>
      <c r="H779" s="105">
        <f t="shared" ref="H779:J780" si="145">H780</f>
        <v>1.992</v>
      </c>
      <c r="I779" s="105">
        <f t="shared" si="145"/>
        <v>0</v>
      </c>
      <c r="J779" s="105">
        <f t="shared" si="145"/>
        <v>0</v>
      </c>
    </row>
    <row r="780" spans="1:10">
      <c r="A780" s="9"/>
      <c r="B780" s="9"/>
      <c r="C780" s="9" t="s">
        <v>252</v>
      </c>
      <c r="D780" s="9" t="s">
        <v>251</v>
      </c>
      <c r="E780" s="8" t="s">
        <v>486</v>
      </c>
      <c r="F780" s="19">
        <v>300</v>
      </c>
      <c r="G780" s="198" t="s">
        <v>14</v>
      </c>
      <c r="H780" s="105">
        <f t="shared" si="145"/>
        <v>1.992</v>
      </c>
      <c r="I780" s="105">
        <f t="shared" si="145"/>
        <v>0</v>
      </c>
      <c r="J780" s="105">
        <f t="shared" si="145"/>
        <v>0</v>
      </c>
    </row>
    <row r="781" spans="1:10">
      <c r="A781" s="9"/>
      <c r="B781" s="9"/>
      <c r="C781" s="9" t="s">
        <v>252</v>
      </c>
      <c r="D781" s="9" t="s">
        <v>251</v>
      </c>
      <c r="E781" s="8" t="s">
        <v>486</v>
      </c>
      <c r="F781" s="19">
        <v>321</v>
      </c>
      <c r="G781" s="196" t="s">
        <v>942</v>
      </c>
      <c r="H781" s="105">
        <v>1.992</v>
      </c>
      <c r="I781" s="105">
        <v>0</v>
      </c>
      <c r="J781" s="105">
        <v>0</v>
      </c>
    </row>
    <row r="782" spans="1:10" ht="36">
      <c r="A782" s="9"/>
      <c r="B782" s="9"/>
      <c r="C782" s="9" t="s">
        <v>252</v>
      </c>
      <c r="D782" s="9" t="s">
        <v>251</v>
      </c>
      <c r="E782" s="8" t="s">
        <v>487</v>
      </c>
      <c r="F782" s="9"/>
      <c r="G782" s="16" t="s">
        <v>219</v>
      </c>
      <c r="H782" s="105">
        <f t="shared" ref="H782:J783" si="146">H783</f>
        <v>1697.6849999999999</v>
      </c>
      <c r="I782" s="105">
        <f t="shared" si="146"/>
        <v>464</v>
      </c>
      <c r="J782" s="105">
        <f t="shared" si="146"/>
        <v>464</v>
      </c>
    </row>
    <row r="783" spans="1:10" ht="48">
      <c r="A783" s="9"/>
      <c r="B783" s="9"/>
      <c r="C783" s="9" t="s">
        <v>252</v>
      </c>
      <c r="D783" s="9" t="s">
        <v>251</v>
      </c>
      <c r="E783" s="8" t="s">
        <v>487</v>
      </c>
      <c r="F783" s="18" t="s">
        <v>243</v>
      </c>
      <c r="G783" s="134" t="s">
        <v>694</v>
      </c>
      <c r="H783" s="105">
        <f t="shared" si="146"/>
        <v>1697.6849999999999</v>
      </c>
      <c r="I783" s="105">
        <f t="shared" si="146"/>
        <v>464</v>
      </c>
      <c r="J783" s="105">
        <f t="shared" si="146"/>
        <v>464</v>
      </c>
    </row>
    <row r="784" spans="1:10" ht="24">
      <c r="A784" s="9"/>
      <c r="B784" s="9"/>
      <c r="C784" s="9" t="s">
        <v>252</v>
      </c>
      <c r="D784" s="9" t="s">
        <v>251</v>
      </c>
      <c r="E784" s="8" t="s">
        <v>487</v>
      </c>
      <c r="F784" s="9" t="s">
        <v>245</v>
      </c>
      <c r="G784" s="16" t="s">
        <v>645</v>
      </c>
      <c r="H784" s="105">
        <v>1697.6849999999999</v>
      </c>
      <c r="I784" s="105">
        <v>464</v>
      </c>
      <c r="J784" s="105">
        <v>464</v>
      </c>
    </row>
    <row r="785" spans="1:10" ht="60">
      <c r="A785" s="9"/>
      <c r="B785" s="12"/>
      <c r="C785" s="9" t="s">
        <v>252</v>
      </c>
      <c r="D785" s="9" t="s">
        <v>251</v>
      </c>
      <c r="E785" s="8" t="s">
        <v>362</v>
      </c>
      <c r="F785" s="9"/>
      <c r="G785" s="16" t="s">
        <v>204</v>
      </c>
      <c r="H785" s="105">
        <f>H786</f>
        <v>4000</v>
      </c>
      <c r="I785" s="105">
        <f t="shared" ref="H785:J786" si="147">I786</f>
        <v>0</v>
      </c>
      <c r="J785" s="105">
        <f t="shared" si="147"/>
        <v>0</v>
      </c>
    </row>
    <row r="786" spans="1:10" ht="60">
      <c r="A786" s="9"/>
      <c r="B786" s="12"/>
      <c r="C786" s="9" t="s">
        <v>252</v>
      </c>
      <c r="D786" s="9" t="s">
        <v>251</v>
      </c>
      <c r="E786" s="8" t="s">
        <v>362</v>
      </c>
      <c r="F786" s="21" t="s">
        <v>283</v>
      </c>
      <c r="G786" s="134" t="s">
        <v>646</v>
      </c>
      <c r="H786" s="105">
        <f t="shared" si="147"/>
        <v>4000</v>
      </c>
      <c r="I786" s="105">
        <f t="shared" si="147"/>
        <v>0</v>
      </c>
      <c r="J786" s="105">
        <f t="shared" si="147"/>
        <v>0</v>
      </c>
    </row>
    <row r="787" spans="1:10" ht="24">
      <c r="A787" s="9"/>
      <c r="B787" s="12"/>
      <c r="C787" s="9" t="s">
        <v>252</v>
      </c>
      <c r="D787" s="9" t="s">
        <v>251</v>
      </c>
      <c r="E787" s="8" t="s">
        <v>362</v>
      </c>
      <c r="F787" s="9">
        <v>612</v>
      </c>
      <c r="G787" s="16" t="s">
        <v>532</v>
      </c>
      <c r="H787" s="105">
        <v>4000</v>
      </c>
      <c r="I787" s="105">
        <v>0</v>
      </c>
      <c r="J787" s="105">
        <v>0</v>
      </c>
    </row>
    <row r="788" spans="1:10" ht="48">
      <c r="A788" s="9"/>
      <c r="B788" s="12"/>
      <c r="C788" s="9" t="s">
        <v>252</v>
      </c>
      <c r="D788" s="9" t="s">
        <v>251</v>
      </c>
      <c r="E788" s="8" t="s">
        <v>299</v>
      </c>
      <c r="F788" s="9"/>
      <c r="G788" s="16" t="s">
        <v>820</v>
      </c>
      <c r="H788" s="105">
        <f t="shared" ref="H788:J789" si="148">H789</f>
        <v>277</v>
      </c>
      <c r="I788" s="105">
        <f t="shared" si="148"/>
        <v>0</v>
      </c>
      <c r="J788" s="105">
        <f t="shared" si="148"/>
        <v>0</v>
      </c>
    </row>
    <row r="789" spans="1:10" ht="48">
      <c r="A789" s="9"/>
      <c r="B789" s="12"/>
      <c r="C789" s="9" t="s">
        <v>252</v>
      </c>
      <c r="D789" s="9" t="s">
        <v>251</v>
      </c>
      <c r="E789" s="8" t="s">
        <v>299</v>
      </c>
      <c r="F789" s="18" t="s">
        <v>243</v>
      </c>
      <c r="G789" s="134" t="s">
        <v>694</v>
      </c>
      <c r="H789" s="105">
        <f t="shared" si="148"/>
        <v>277</v>
      </c>
      <c r="I789" s="105">
        <f t="shared" si="148"/>
        <v>0</v>
      </c>
      <c r="J789" s="105">
        <f t="shared" si="148"/>
        <v>0</v>
      </c>
    </row>
    <row r="790" spans="1:10" ht="24">
      <c r="A790" s="9"/>
      <c r="B790" s="12"/>
      <c r="C790" s="9" t="s">
        <v>252</v>
      </c>
      <c r="D790" s="9" t="s">
        <v>251</v>
      </c>
      <c r="E790" s="8" t="s">
        <v>299</v>
      </c>
      <c r="F790" s="9" t="s">
        <v>245</v>
      </c>
      <c r="G790" s="16" t="s">
        <v>645</v>
      </c>
      <c r="H790" s="105">
        <v>277</v>
      </c>
      <c r="I790" s="105">
        <v>0</v>
      </c>
      <c r="J790" s="105">
        <v>0</v>
      </c>
    </row>
    <row r="791" spans="1:10" ht="36">
      <c r="A791" s="9"/>
      <c r="B791" s="12"/>
      <c r="C791" s="9" t="s">
        <v>252</v>
      </c>
      <c r="D791" s="9" t="s">
        <v>251</v>
      </c>
      <c r="E791" s="106" t="s">
        <v>824</v>
      </c>
      <c r="F791" s="19"/>
      <c r="G791" s="141" t="s">
        <v>374</v>
      </c>
      <c r="H791" s="105">
        <f>H792+H795</f>
        <v>9243.0430000000015</v>
      </c>
      <c r="I791" s="105">
        <f>I792+I795</f>
        <v>9325.1</v>
      </c>
      <c r="J791" s="105">
        <f>J792+J795</f>
        <v>9325.1</v>
      </c>
    </row>
    <row r="792" spans="1:10" ht="120">
      <c r="A792" s="9"/>
      <c r="B792" s="12"/>
      <c r="C792" s="9" t="s">
        <v>252</v>
      </c>
      <c r="D792" s="9" t="s">
        <v>251</v>
      </c>
      <c r="E792" s="106" t="s">
        <v>824</v>
      </c>
      <c r="F792" s="18" t="s">
        <v>545</v>
      </c>
      <c r="G792" s="134" t="s">
        <v>546</v>
      </c>
      <c r="H792" s="105">
        <f>H793+H794</f>
        <v>9167.3430000000008</v>
      </c>
      <c r="I792" s="105">
        <f>I793+I794</f>
        <v>9249.4</v>
      </c>
      <c r="J792" s="105">
        <f>J793+J794</f>
        <v>9249.4</v>
      </c>
    </row>
    <row r="793" spans="1:10" ht="24">
      <c r="A793" s="9"/>
      <c r="B793" s="12"/>
      <c r="C793" s="9" t="s">
        <v>252</v>
      </c>
      <c r="D793" s="9" t="s">
        <v>251</v>
      </c>
      <c r="E793" s="106" t="s">
        <v>824</v>
      </c>
      <c r="F793" s="19" t="s">
        <v>552</v>
      </c>
      <c r="G793" s="138" t="s">
        <v>653</v>
      </c>
      <c r="H793" s="105">
        <v>7040.5079999999998</v>
      </c>
      <c r="I793" s="105">
        <v>7104</v>
      </c>
      <c r="J793" s="105">
        <v>7104</v>
      </c>
    </row>
    <row r="794" spans="1:10" ht="60">
      <c r="A794" s="9"/>
      <c r="B794" s="12"/>
      <c r="C794" s="9" t="s">
        <v>252</v>
      </c>
      <c r="D794" s="9" t="s">
        <v>251</v>
      </c>
      <c r="E794" s="106" t="s">
        <v>824</v>
      </c>
      <c r="F794" s="19">
        <v>119</v>
      </c>
      <c r="G794" s="138" t="s">
        <v>668</v>
      </c>
      <c r="H794" s="105">
        <v>2126.835</v>
      </c>
      <c r="I794" s="105">
        <v>2145.4</v>
      </c>
      <c r="J794" s="105">
        <v>2145.4</v>
      </c>
    </row>
    <row r="795" spans="1:10" ht="48">
      <c r="A795" s="9"/>
      <c r="B795" s="12"/>
      <c r="C795" s="9" t="s">
        <v>252</v>
      </c>
      <c r="D795" s="9" t="s">
        <v>251</v>
      </c>
      <c r="E795" s="106" t="s">
        <v>824</v>
      </c>
      <c r="F795" s="18" t="s">
        <v>243</v>
      </c>
      <c r="G795" s="134" t="s">
        <v>694</v>
      </c>
      <c r="H795" s="105">
        <f>H796</f>
        <v>75.7</v>
      </c>
      <c r="I795" s="105">
        <f>I796</f>
        <v>75.7</v>
      </c>
      <c r="J795" s="105">
        <f>J796</f>
        <v>75.7</v>
      </c>
    </row>
    <row r="796" spans="1:10" ht="24">
      <c r="A796" s="9"/>
      <c r="B796" s="12"/>
      <c r="C796" s="9" t="s">
        <v>252</v>
      </c>
      <c r="D796" s="9" t="s">
        <v>251</v>
      </c>
      <c r="E796" s="106" t="s">
        <v>824</v>
      </c>
      <c r="F796" s="9" t="s">
        <v>245</v>
      </c>
      <c r="G796" s="16" t="s">
        <v>645</v>
      </c>
      <c r="H796" s="105">
        <v>75.7</v>
      </c>
      <c r="I796" s="105">
        <v>75.7</v>
      </c>
      <c r="J796" s="105">
        <v>75.7</v>
      </c>
    </row>
    <row r="797" spans="1:10">
      <c r="A797" s="9"/>
      <c r="B797" s="12"/>
      <c r="C797" s="12">
        <v>10</v>
      </c>
      <c r="D797" s="12" t="s">
        <v>235</v>
      </c>
      <c r="E797" s="8"/>
      <c r="F797" s="9"/>
      <c r="G797" s="159" t="s">
        <v>305</v>
      </c>
      <c r="H797" s="116">
        <f>H798+H805</f>
        <v>18809.099999999999</v>
      </c>
      <c r="I797" s="116">
        <f>I798+I805</f>
        <v>17213.099999999999</v>
      </c>
      <c r="J797" s="116">
        <f>J798+J805</f>
        <v>17213.099999999999</v>
      </c>
    </row>
    <row r="798" spans="1:10" ht="24">
      <c r="A798" s="9"/>
      <c r="B798" s="12"/>
      <c r="C798" s="76">
        <v>10</v>
      </c>
      <c r="D798" s="75" t="s">
        <v>22</v>
      </c>
      <c r="E798" s="78"/>
      <c r="F798" s="76"/>
      <c r="G798" s="95" t="s">
        <v>662</v>
      </c>
      <c r="H798" s="117">
        <f t="shared" ref="H798:J803" si="149">H799</f>
        <v>1596</v>
      </c>
      <c r="I798" s="117">
        <f t="shared" si="149"/>
        <v>0</v>
      </c>
      <c r="J798" s="117">
        <f t="shared" si="149"/>
        <v>0</v>
      </c>
    </row>
    <row r="799" spans="1:10" ht="36">
      <c r="A799" s="9"/>
      <c r="B799" s="12"/>
      <c r="C799" s="9" t="s">
        <v>306</v>
      </c>
      <c r="D799" s="8" t="s">
        <v>22</v>
      </c>
      <c r="E799" s="8" t="s">
        <v>138</v>
      </c>
      <c r="F799" s="9"/>
      <c r="G799" s="16" t="s">
        <v>718</v>
      </c>
      <c r="H799" s="105">
        <f t="shared" si="149"/>
        <v>1596</v>
      </c>
      <c r="I799" s="105">
        <f t="shared" si="149"/>
        <v>0</v>
      </c>
      <c r="J799" s="105">
        <f t="shared" si="149"/>
        <v>0</v>
      </c>
    </row>
    <row r="800" spans="1:10" ht="24">
      <c r="A800" s="9"/>
      <c r="B800" s="12"/>
      <c r="C800" s="9" t="s">
        <v>306</v>
      </c>
      <c r="D800" s="8" t="s">
        <v>22</v>
      </c>
      <c r="E800" s="8" t="s">
        <v>148</v>
      </c>
      <c r="F800" s="9"/>
      <c r="G800" s="16" t="s">
        <v>543</v>
      </c>
      <c r="H800" s="105">
        <f t="shared" si="149"/>
        <v>1596</v>
      </c>
      <c r="I800" s="105">
        <f t="shared" si="149"/>
        <v>0</v>
      </c>
      <c r="J800" s="105">
        <f t="shared" si="149"/>
        <v>0</v>
      </c>
    </row>
    <row r="801" spans="1:10" ht="36">
      <c r="A801" s="9"/>
      <c r="B801" s="12"/>
      <c r="C801" s="9" t="s">
        <v>306</v>
      </c>
      <c r="D801" s="8" t="s">
        <v>22</v>
      </c>
      <c r="E801" s="8" t="s">
        <v>149</v>
      </c>
      <c r="F801" s="9"/>
      <c r="G801" s="16" t="s">
        <v>375</v>
      </c>
      <c r="H801" s="105">
        <f t="shared" si="149"/>
        <v>1596</v>
      </c>
      <c r="I801" s="105">
        <f t="shared" si="149"/>
        <v>0</v>
      </c>
      <c r="J801" s="105">
        <f t="shared" si="149"/>
        <v>0</v>
      </c>
    </row>
    <row r="802" spans="1:10" ht="84">
      <c r="A802" s="9"/>
      <c r="B802" s="12"/>
      <c r="C802" s="9" t="s">
        <v>306</v>
      </c>
      <c r="D802" s="8" t="s">
        <v>22</v>
      </c>
      <c r="E802" s="8" t="s">
        <v>734</v>
      </c>
      <c r="F802" s="9"/>
      <c r="G802" s="16" t="s">
        <v>113</v>
      </c>
      <c r="H802" s="105">
        <f t="shared" si="149"/>
        <v>1596</v>
      </c>
      <c r="I802" s="105">
        <f t="shared" si="149"/>
        <v>0</v>
      </c>
      <c r="J802" s="105">
        <f t="shared" si="149"/>
        <v>0</v>
      </c>
    </row>
    <row r="803" spans="1:10" ht="24">
      <c r="A803" s="9"/>
      <c r="B803" s="12"/>
      <c r="C803" s="9" t="s">
        <v>306</v>
      </c>
      <c r="D803" s="8" t="s">
        <v>22</v>
      </c>
      <c r="E803" s="8" t="s">
        <v>734</v>
      </c>
      <c r="F803" s="18" t="s">
        <v>553</v>
      </c>
      <c r="G803" s="134" t="s">
        <v>14</v>
      </c>
      <c r="H803" s="105">
        <f t="shared" si="149"/>
        <v>1596</v>
      </c>
      <c r="I803" s="105">
        <f t="shared" si="149"/>
        <v>0</v>
      </c>
      <c r="J803" s="105">
        <f t="shared" si="149"/>
        <v>0</v>
      </c>
    </row>
    <row r="804" spans="1:10" ht="60">
      <c r="A804" s="9"/>
      <c r="B804" s="12"/>
      <c r="C804" s="9" t="s">
        <v>306</v>
      </c>
      <c r="D804" s="8" t="s">
        <v>22</v>
      </c>
      <c r="E804" s="8" t="s">
        <v>734</v>
      </c>
      <c r="F804" s="89">
        <v>321</v>
      </c>
      <c r="G804" s="144" t="s">
        <v>137</v>
      </c>
      <c r="H804" s="105">
        <v>1596</v>
      </c>
      <c r="I804" s="105">
        <v>0</v>
      </c>
      <c r="J804" s="105">
        <v>0</v>
      </c>
    </row>
    <row r="805" spans="1:10">
      <c r="A805" s="9"/>
      <c r="B805" s="12"/>
      <c r="C805" s="76" t="s">
        <v>306</v>
      </c>
      <c r="D805" s="76" t="s">
        <v>234</v>
      </c>
      <c r="E805" s="93"/>
      <c r="F805" s="94"/>
      <c r="G805" s="161" t="s">
        <v>29</v>
      </c>
      <c r="H805" s="117">
        <f>H806</f>
        <v>17213.099999999999</v>
      </c>
      <c r="I805" s="117">
        <f t="shared" ref="I805:J808" si="150">I806</f>
        <v>17213.099999999999</v>
      </c>
      <c r="J805" s="117">
        <f t="shared" si="150"/>
        <v>17213.099999999999</v>
      </c>
    </row>
    <row r="806" spans="1:10" ht="36">
      <c r="A806" s="9"/>
      <c r="B806" s="12"/>
      <c r="C806" s="9" t="s">
        <v>306</v>
      </c>
      <c r="D806" s="9" t="s">
        <v>234</v>
      </c>
      <c r="E806" s="8" t="s">
        <v>138</v>
      </c>
      <c r="F806" s="54"/>
      <c r="G806" s="16" t="s">
        <v>718</v>
      </c>
      <c r="H806" s="105">
        <f>H807</f>
        <v>17213.099999999999</v>
      </c>
      <c r="I806" s="105">
        <f t="shared" si="150"/>
        <v>17213.099999999999</v>
      </c>
      <c r="J806" s="105">
        <f t="shared" si="150"/>
        <v>17213.099999999999</v>
      </c>
    </row>
    <row r="807" spans="1:10" ht="24">
      <c r="A807" s="9"/>
      <c r="B807" s="12"/>
      <c r="C807" s="9" t="s">
        <v>306</v>
      </c>
      <c r="D807" s="9" t="s">
        <v>234</v>
      </c>
      <c r="E807" s="8" t="s">
        <v>139</v>
      </c>
      <c r="F807" s="9"/>
      <c r="G807" s="16" t="s">
        <v>112</v>
      </c>
      <c r="H807" s="105">
        <f>H808</f>
        <v>17213.099999999999</v>
      </c>
      <c r="I807" s="105">
        <f t="shared" si="150"/>
        <v>17213.099999999999</v>
      </c>
      <c r="J807" s="105">
        <f t="shared" si="150"/>
        <v>17213.099999999999</v>
      </c>
    </row>
    <row r="808" spans="1:10" ht="108">
      <c r="A808" s="9"/>
      <c r="B808" s="12"/>
      <c r="C808" s="9" t="s">
        <v>306</v>
      </c>
      <c r="D808" s="9" t="s">
        <v>234</v>
      </c>
      <c r="E808" s="8" t="s">
        <v>206</v>
      </c>
      <c r="F808" s="9"/>
      <c r="G808" s="16" t="s">
        <v>165</v>
      </c>
      <c r="H808" s="105">
        <f>H809</f>
        <v>17213.099999999999</v>
      </c>
      <c r="I808" s="105">
        <f t="shared" si="150"/>
        <v>17213.099999999999</v>
      </c>
      <c r="J808" s="105">
        <f t="shared" si="150"/>
        <v>17213.099999999999</v>
      </c>
    </row>
    <row r="809" spans="1:10" ht="120">
      <c r="A809" s="9"/>
      <c r="B809" s="12"/>
      <c r="C809" s="9" t="s">
        <v>306</v>
      </c>
      <c r="D809" s="9" t="s">
        <v>234</v>
      </c>
      <c r="E809" s="8" t="s">
        <v>499</v>
      </c>
      <c r="F809" s="139"/>
      <c r="G809" s="140" t="s">
        <v>222</v>
      </c>
      <c r="H809" s="105">
        <f>H813+H810</f>
        <v>17213.099999999999</v>
      </c>
      <c r="I809" s="105">
        <f>I813+I810</f>
        <v>17213.099999999999</v>
      </c>
      <c r="J809" s="105">
        <f>J813+J810</f>
        <v>17213.099999999999</v>
      </c>
    </row>
    <row r="810" spans="1:10" ht="48">
      <c r="A810" s="9"/>
      <c r="B810" s="12"/>
      <c r="C810" s="9" t="s">
        <v>306</v>
      </c>
      <c r="D810" s="9" t="s">
        <v>234</v>
      </c>
      <c r="E810" s="8" t="s">
        <v>499</v>
      </c>
      <c r="F810" s="18" t="s">
        <v>243</v>
      </c>
      <c r="G810" s="134" t="s">
        <v>694</v>
      </c>
      <c r="H810" s="105">
        <f>H811</f>
        <v>430.3</v>
      </c>
      <c r="I810" s="105">
        <f>I811</f>
        <v>430.3</v>
      </c>
      <c r="J810" s="105">
        <f>J811</f>
        <v>430.3</v>
      </c>
    </row>
    <row r="811" spans="1:10" ht="24">
      <c r="A811" s="9"/>
      <c r="B811" s="12"/>
      <c r="C811" s="9" t="s">
        <v>306</v>
      </c>
      <c r="D811" s="9" t="s">
        <v>234</v>
      </c>
      <c r="E811" s="8" t="s">
        <v>499</v>
      </c>
      <c r="F811" s="9" t="s">
        <v>245</v>
      </c>
      <c r="G811" s="16" t="s">
        <v>645</v>
      </c>
      <c r="H811" s="105">
        <v>430.3</v>
      </c>
      <c r="I811" s="105">
        <v>430.3</v>
      </c>
      <c r="J811" s="105">
        <v>430.3</v>
      </c>
    </row>
    <row r="812" spans="1:10" ht="24">
      <c r="A812" s="9"/>
      <c r="B812" s="12"/>
      <c r="C812" s="9" t="s">
        <v>306</v>
      </c>
      <c r="D812" s="9" t="s">
        <v>234</v>
      </c>
      <c r="E812" s="8" t="s">
        <v>499</v>
      </c>
      <c r="F812" s="18" t="s">
        <v>553</v>
      </c>
      <c r="G812" s="134" t="s">
        <v>14</v>
      </c>
      <c r="H812" s="105">
        <f>H813</f>
        <v>16782.8</v>
      </c>
      <c r="I812" s="105">
        <f>I813</f>
        <v>16782.8</v>
      </c>
      <c r="J812" s="105">
        <f>J813</f>
        <v>16782.8</v>
      </c>
    </row>
    <row r="813" spans="1:10" ht="60">
      <c r="A813" s="9"/>
      <c r="B813" s="12"/>
      <c r="C813" s="9" t="s">
        <v>306</v>
      </c>
      <c r="D813" s="9" t="s">
        <v>234</v>
      </c>
      <c r="E813" s="8" t="s">
        <v>499</v>
      </c>
      <c r="F813" s="9">
        <v>321</v>
      </c>
      <c r="G813" s="16" t="s">
        <v>137</v>
      </c>
      <c r="H813" s="105">
        <v>16782.8</v>
      </c>
      <c r="I813" s="105">
        <v>16782.8</v>
      </c>
      <c r="J813" s="105">
        <v>16782.8</v>
      </c>
    </row>
    <row r="814" spans="1:10" ht="24">
      <c r="A814" s="9"/>
      <c r="B814" s="12"/>
      <c r="C814" s="12">
        <v>11</v>
      </c>
      <c r="D814" s="12" t="s">
        <v>235</v>
      </c>
      <c r="E814" s="13"/>
      <c r="F814" s="12"/>
      <c r="G814" s="159" t="s">
        <v>310</v>
      </c>
      <c r="H814" s="116">
        <f>H822+H815</f>
        <v>4139.5380000000005</v>
      </c>
      <c r="I814" s="116">
        <f>I822+I815</f>
        <v>3462.2559999999999</v>
      </c>
      <c r="J814" s="116">
        <f>J822+J815</f>
        <v>3462.2559999999999</v>
      </c>
    </row>
    <row r="815" spans="1:10">
      <c r="A815" s="9"/>
      <c r="B815" s="12"/>
      <c r="C815" s="76" t="s">
        <v>309</v>
      </c>
      <c r="D815" s="76" t="s">
        <v>281</v>
      </c>
      <c r="E815" s="75"/>
      <c r="F815" s="76"/>
      <c r="G815" s="95" t="s">
        <v>311</v>
      </c>
      <c r="H815" s="117">
        <f t="shared" ref="H815:J818" si="151">H816</f>
        <v>1050</v>
      </c>
      <c r="I815" s="117">
        <f t="shared" si="151"/>
        <v>1050</v>
      </c>
      <c r="J815" s="117">
        <f t="shared" si="151"/>
        <v>1050</v>
      </c>
    </row>
    <row r="816" spans="1:10" ht="36">
      <c r="A816" s="9"/>
      <c r="B816" s="12"/>
      <c r="C816" s="9" t="s">
        <v>309</v>
      </c>
      <c r="D816" s="9" t="s">
        <v>281</v>
      </c>
      <c r="E816" s="8" t="s">
        <v>407</v>
      </c>
      <c r="F816" s="9"/>
      <c r="G816" s="16" t="s">
        <v>776</v>
      </c>
      <c r="H816" s="105">
        <f t="shared" si="151"/>
        <v>1050</v>
      </c>
      <c r="I816" s="105">
        <f t="shared" si="151"/>
        <v>1050</v>
      </c>
      <c r="J816" s="105">
        <f t="shared" si="151"/>
        <v>1050</v>
      </c>
    </row>
    <row r="817" spans="1:10" ht="60">
      <c r="A817" s="9"/>
      <c r="B817" s="12"/>
      <c r="C817" s="9" t="s">
        <v>309</v>
      </c>
      <c r="D817" s="9" t="s">
        <v>281</v>
      </c>
      <c r="E817" s="8" t="s">
        <v>410</v>
      </c>
      <c r="F817" s="9"/>
      <c r="G817" s="16" t="s">
        <v>777</v>
      </c>
      <c r="H817" s="105">
        <f t="shared" si="151"/>
        <v>1050</v>
      </c>
      <c r="I817" s="105">
        <f t="shared" si="151"/>
        <v>1050</v>
      </c>
      <c r="J817" s="105">
        <f t="shared" si="151"/>
        <v>1050</v>
      </c>
    </row>
    <row r="818" spans="1:10" ht="60">
      <c r="A818" s="9"/>
      <c r="B818" s="12"/>
      <c r="C818" s="9" t="s">
        <v>309</v>
      </c>
      <c r="D818" s="9" t="s">
        <v>281</v>
      </c>
      <c r="E818" s="8" t="s">
        <v>522</v>
      </c>
      <c r="F818" s="9"/>
      <c r="G818" s="16" t="s">
        <v>117</v>
      </c>
      <c r="H818" s="105">
        <f t="shared" si="151"/>
        <v>1050</v>
      </c>
      <c r="I818" s="105">
        <f t="shared" si="151"/>
        <v>1050</v>
      </c>
      <c r="J818" s="105">
        <f t="shared" si="151"/>
        <v>1050</v>
      </c>
    </row>
    <row r="819" spans="1:10" ht="132">
      <c r="A819" s="9"/>
      <c r="B819" s="12"/>
      <c r="C819" s="9" t="s">
        <v>309</v>
      </c>
      <c r="D819" s="9" t="s">
        <v>281</v>
      </c>
      <c r="E819" s="8" t="s">
        <v>503</v>
      </c>
      <c r="F819" s="9"/>
      <c r="G819" s="16" t="s">
        <v>118</v>
      </c>
      <c r="H819" s="105">
        <f t="shared" ref="H819:J820" si="152">H820</f>
        <v>1050</v>
      </c>
      <c r="I819" s="105">
        <f t="shared" si="152"/>
        <v>1050</v>
      </c>
      <c r="J819" s="105">
        <f t="shared" si="152"/>
        <v>1050</v>
      </c>
    </row>
    <row r="820" spans="1:10" ht="60">
      <c r="A820" s="9"/>
      <c r="B820" s="12"/>
      <c r="C820" s="9" t="s">
        <v>309</v>
      </c>
      <c r="D820" s="9" t="s">
        <v>281</v>
      </c>
      <c r="E820" s="8" t="s">
        <v>503</v>
      </c>
      <c r="F820" s="21" t="s">
        <v>283</v>
      </c>
      <c r="G820" s="134" t="s">
        <v>646</v>
      </c>
      <c r="H820" s="105">
        <f t="shared" si="152"/>
        <v>1050</v>
      </c>
      <c r="I820" s="105">
        <f t="shared" si="152"/>
        <v>1050</v>
      </c>
      <c r="J820" s="105">
        <f t="shared" si="152"/>
        <v>1050</v>
      </c>
    </row>
    <row r="821" spans="1:10" ht="24">
      <c r="A821" s="9"/>
      <c r="B821" s="12"/>
      <c r="C821" s="9" t="s">
        <v>309</v>
      </c>
      <c r="D821" s="9" t="s">
        <v>281</v>
      </c>
      <c r="E821" s="8" t="s">
        <v>503</v>
      </c>
      <c r="F821" s="9">
        <v>612</v>
      </c>
      <c r="G821" s="16" t="s">
        <v>532</v>
      </c>
      <c r="H821" s="105">
        <v>1050</v>
      </c>
      <c r="I821" s="105">
        <v>1050</v>
      </c>
      <c r="J821" s="105">
        <v>1050</v>
      </c>
    </row>
    <row r="822" spans="1:10" ht="24">
      <c r="A822" s="9"/>
      <c r="B822" s="12"/>
      <c r="C822" s="75">
        <v>11</v>
      </c>
      <c r="D822" s="75" t="s">
        <v>307</v>
      </c>
      <c r="E822" s="75"/>
      <c r="F822" s="76"/>
      <c r="G822" s="95" t="s">
        <v>671</v>
      </c>
      <c r="H822" s="117">
        <f>H823+H829</f>
        <v>3089.538</v>
      </c>
      <c r="I822" s="117">
        <f>I823+I829</f>
        <v>2412.2559999999999</v>
      </c>
      <c r="J822" s="117">
        <f>J823+J829</f>
        <v>2412.2559999999999</v>
      </c>
    </row>
    <row r="823" spans="1:10" ht="36">
      <c r="A823" s="9"/>
      <c r="B823" s="12"/>
      <c r="C823" s="8" t="s">
        <v>309</v>
      </c>
      <c r="D823" s="8" t="s">
        <v>307</v>
      </c>
      <c r="E823" s="8" t="s">
        <v>138</v>
      </c>
      <c r="F823" s="9"/>
      <c r="G823" s="16" t="s">
        <v>718</v>
      </c>
      <c r="H823" s="105">
        <f t="shared" ref="H823:J827" si="153">H824</f>
        <v>2412.2559999999999</v>
      </c>
      <c r="I823" s="105">
        <f t="shared" si="153"/>
        <v>2412.2559999999999</v>
      </c>
      <c r="J823" s="105">
        <f t="shared" si="153"/>
        <v>2412.2559999999999</v>
      </c>
    </row>
    <row r="824" spans="1:10" ht="36">
      <c r="A824" s="9"/>
      <c r="B824" s="12"/>
      <c r="C824" s="8" t="s">
        <v>309</v>
      </c>
      <c r="D824" s="8" t="s">
        <v>307</v>
      </c>
      <c r="E824" s="8" t="s">
        <v>144</v>
      </c>
      <c r="F824" s="9"/>
      <c r="G824" s="16" t="s">
        <v>174</v>
      </c>
      <c r="H824" s="105">
        <f t="shared" si="153"/>
        <v>2412.2559999999999</v>
      </c>
      <c r="I824" s="105">
        <f t="shared" si="153"/>
        <v>2412.2559999999999</v>
      </c>
      <c r="J824" s="105">
        <f t="shared" si="153"/>
        <v>2412.2559999999999</v>
      </c>
    </row>
    <row r="825" spans="1:10" ht="108">
      <c r="A825" s="9"/>
      <c r="B825" s="12"/>
      <c r="C825" s="8" t="s">
        <v>309</v>
      </c>
      <c r="D825" s="8" t="s">
        <v>307</v>
      </c>
      <c r="E825" s="8" t="s">
        <v>145</v>
      </c>
      <c r="F825" s="9"/>
      <c r="G825" s="16" t="s">
        <v>151</v>
      </c>
      <c r="H825" s="105">
        <f t="shared" si="153"/>
        <v>2412.2559999999999</v>
      </c>
      <c r="I825" s="105">
        <f t="shared" si="153"/>
        <v>2412.2559999999999</v>
      </c>
      <c r="J825" s="105">
        <f t="shared" si="153"/>
        <v>2412.2559999999999</v>
      </c>
    </row>
    <row r="826" spans="1:10" ht="72">
      <c r="A826" s="9"/>
      <c r="B826" s="12"/>
      <c r="C826" s="8">
        <v>11</v>
      </c>
      <c r="D826" s="8" t="s">
        <v>307</v>
      </c>
      <c r="E826" s="8" t="s">
        <v>782</v>
      </c>
      <c r="F826" s="9"/>
      <c r="G826" s="146" t="s">
        <v>733</v>
      </c>
      <c r="H826" s="105">
        <f t="shared" si="153"/>
        <v>2412.2559999999999</v>
      </c>
      <c r="I826" s="105">
        <f t="shared" si="153"/>
        <v>2412.2559999999999</v>
      </c>
      <c r="J826" s="105">
        <f t="shared" si="153"/>
        <v>2412.2559999999999</v>
      </c>
    </row>
    <row r="827" spans="1:10" ht="60">
      <c r="A827" s="9"/>
      <c r="B827" s="12"/>
      <c r="C827" s="8">
        <v>11</v>
      </c>
      <c r="D827" s="8" t="s">
        <v>307</v>
      </c>
      <c r="E827" s="8" t="s">
        <v>782</v>
      </c>
      <c r="F827" s="21" t="s">
        <v>283</v>
      </c>
      <c r="G827" s="134" t="s">
        <v>646</v>
      </c>
      <c r="H827" s="105">
        <f>H828</f>
        <v>2412.2559999999999</v>
      </c>
      <c r="I827" s="105">
        <f t="shared" si="153"/>
        <v>2412.2559999999999</v>
      </c>
      <c r="J827" s="105">
        <f t="shared" si="153"/>
        <v>2412.2559999999999</v>
      </c>
    </row>
    <row r="828" spans="1:10" ht="108">
      <c r="A828" s="9"/>
      <c r="B828" s="12"/>
      <c r="C828" s="8">
        <v>11</v>
      </c>
      <c r="D828" s="8" t="s">
        <v>307</v>
      </c>
      <c r="E828" s="8" t="s">
        <v>782</v>
      </c>
      <c r="F828" s="9" t="s">
        <v>385</v>
      </c>
      <c r="G828" s="16" t="s">
        <v>623</v>
      </c>
      <c r="H828" s="105">
        <v>2412.2559999999999</v>
      </c>
      <c r="I828" s="105">
        <v>2412.2559999999999</v>
      </c>
      <c r="J828" s="105">
        <v>2412.2559999999999</v>
      </c>
    </row>
    <row r="829" spans="1:10" ht="36">
      <c r="A829" s="9"/>
      <c r="B829" s="12"/>
      <c r="C829" s="8">
        <v>11</v>
      </c>
      <c r="D829" s="8" t="s">
        <v>307</v>
      </c>
      <c r="E829" s="8" t="s">
        <v>407</v>
      </c>
      <c r="F829" s="9"/>
      <c r="G829" s="16" t="s">
        <v>776</v>
      </c>
      <c r="H829" s="105">
        <f t="shared" ref="H829:J836" si="154">H830</f>
        <v>677.28200000000004</v>
      </c>
      <c r="I829" s="105">
        <f t="shared" si="154"/>
        <v>0</v>
      </c>
      <c r="J829" s="105">
        <f t="shared" si="154"/>
        <v>0</v>
      </c>
    </row>
    <row r="830" spans="1:10" ht="60">
      <c r="A830" s="9"/>
      <c r="B830" s="12"/>
      <c r="C830" s="8">
        <v>11</v>
      </c>
      <c r="D830" s="8" t="s">
        <v>307</v>
      </c>
      <c r="E830" s="8" t="s">
        <v>410</v>
      </c>
      <c r="F830" s="9"/>
      <c r="G830" s="16" t="s">
        <v>777</v>
      </c>
      <c r="H830" s="105">
        <f t="shared" si="154"/>
        <v>677.28200000000004</v>
      </c>
      <c r="I830" s="105">
        <f t="shared" si="154"/>
        <v>0</v>
      </c>
      <c r="J830" s="105">
        <f t="shared" si="154"/>
        <v>0</v>
      </c>
    </row>
    <row r="831" spans="1:10" ht="36">
      <c r="A831" s="9"/>
      <c r="B831" s="12"/>
      <c r="C831" s="8">
        <v>11</v>
      </c>
      <c r="D831" s="8" t="s">
        <v>307</v>
      </c>
      <c r="E831" s="8" t="s">
        <v>812</v>
      </c>
      <c r="F831" s="9"/>
      <c r="G831" s="16" t="s">
        <v>813</v>
      </c>
      <c r="H831" s="105">
        <f>H832+H835</f>
        <v>677.28200000000004</v>
      </c>
      <c r="I831" s="105">
        <f>I832+I835</f>
        <v>0</v>
      </c>
      <c r="J831" s="105">
        <f>J832+J835</f>
        <v>0</v>
      </c>
    </row>
    <row r="832" spans="1:10" ht="132">
      <c r="A832" s="9"/>
      <c r="B832" s="12"/>
      <c r="C832" s="8">
        <v>11</v>
      </c>
      <c r="D832" s="8" t="s">
        <v>307</v>
      </c>
      <c r="E832" s="199" t="s">
        <v>956</v>
      </c>
      <c r="F832" s="8"/>
      <c r="G832" s="181" t="s">
        <v>955</v>
      </c>
      <c r="H832" s="105">
        <f>H833</f>
        <v>600</v>
      </c>
      <c r="I832" s="105">
        <f>I833</f>
        <v>0</v>
      </c>
      <c r="J832" s="105">
        <f>J833</f>
        <v>0</v>
      </c>
    </row>
    <row r="833" spans="1:10" ht="60">
      <c r="A833" s="9"/>
      <c r="B833" s="12"/>
      <c r="C833" s="8">
        <v>11</v>
      </c>
      <c r="D833" s="8" t="s">
        <v>307</v>
      </c>
      <c r="E833" s="199" t="s">
        <v>956</v>
      </c>
      <c r="F833" s="18" t="s">
        <v>283</v>
      </c>
      <c r="G833" s="134" t="s">
        <v>646</v>
      </c>
      <c r="H833" s="105">
        <f t="shared" si="154"/>
        <v>600</v>
      </c>
      <c r="I833" s="105">
        <f t="shared" si="154"/>
        <v>0</v>
      </c>
      <c r="J833" s="105">
        <f t="shared" si="154"/>
        <v>0</v>
      </c>
    </row>
    <row r="834" spans="1:10" ht="24">
      <c r="A834" s="9"/>
      <c r="B834" s="12"/>
      <c r="C834" s="8">
        <v>11</v>
      </c>
      <c r="D834" s="8" t="s">
        <v>307</v>
      </c>
      <c r="E834" s="199" t="s">
        <v>956</v>
      </c>
      <c r="F834" s="9">
        <v>612</v>
      </c>
      <c r="G834" s="16" t="s">
        <v>532</v>
      </c>
      <c r="H834" s="105">
        <v>600</v>
      </c>
      <c r="I834" s="105">
        <v>0</v>
      </c>
      <c r="J834" s="105">
        <v>0</v>
      </c>
    </row>
    <row r="835" spans="1:10" ht="120">
      <c r="A835" s="9"/>
      <c r="B835" s="12"/>
      <c r="C835" s="8">
        <v>11</v>
      </c>
      <c r="D835" s="8" t="s">
        <v>307</v>
      </c>
      <c r="E835" s="8" t="s">
        <v>923</v>
      </c>
      <c r="F835" s="9"/>
      <c r="G835" s="146" t="s">
        <v>926</v>
      </c>
      <c r="H835" s="105">
        <f t="shared" si="154"/>
        <v>77.281999999999996</v>
      </c>
      <c r="I835" s="105">
        <f t="shared" si="154"/>
        <v>0</v>
      </c>
      <c r="J835" s="105">
        <f t="shared" si="154"/>
        <v>0</v>
      </c>
    </row>
    <row r="836" spans="1:10" ht="60">
      <c r="A836" s="9"/>
      <c r="B836" s="12"/>
      <c r="C836" s="8">
        <v>11</v>
      </c>
      <c r="D836" s="8" t="s">
        <v>307</v>
      </c>
      <c r="E836" s="8" t="s">
        <v>923</v>
      </c>
      <c r="F836" s="18" t="s">
        <v>283</v>
      </c>
      <c r="G836" s="134" t="s">
        <v>646</v>
      </c>
      <c r="H836" s="105">
        <f t="shared" si="154"/>
        <v>77.281999999999996</v>
      </c>
      <c r="I836" s="105">
        <f t="shared" si="154"/>
        <v>0</v>
      </c>
      <c r="J836" s="105">
        <f t="shared" si="154"/>
        <v>0</v>
      </c>
    </row>
    <row r="837" spans="1:10" ht="24">
      <c r="A837" s="9"/>
      <c r="B837" s="12"/>
      <c r="C837" s="8">
        <v>11</v>
      </c>
      <c r="D837" s="8" t="s">
        <v>307</v>
      </c>
      <c r="E837" s="8" t="s">
        <v>923</v>
      </c>
      <c r="F837" s="9">
        <v>612</v>
      </c>
      <c r="G837" s="16" t="s">
        <v>532</v>
      </c>
      <c r="H837" s="105">
        <v>77.281999999999996</v>
      </c>
      <c r="I837" s="105">
        <v>0</v>
      </c>
      <c r="J837" s="105">
        <v>0</v>
      </c>
    </row>
    <row r="838" spans="1:10" ht="36">
      <c r="A838" s="12">
        <v>6</v>
      </c>
      <c r="B838" s="12">
        <v>736</v>
      </c>
      <c r="C838" s="12"/>
      <c r="D838" s="12"/>
      <c r="E838" s="13"/>
      <c r="F838" s="12"/>
      <c r="G838" s="159" t="s">
        <v>126</v>
      </c>
      <c r="H838" s="116">
        <f>H840</f>
        <v>3362.5240000000003</v>
      </c>
      <c r="I838" s="116">
        <f>I840</f>
        <v>2996.8580000000002</v>
      </c>
      <c r="J838" s="116">
        <f>J840</f>
        <v>2664.8580000000002</v>
      </c>
    </row>
    <row r="839" spans="1:10" ht="24">
      <c r="A839" s="9"/>
      <c r="B839" s="12"/>
      <c r="C839" s="12" t="s">
        <v>241</v>
      </c>
      <c r="D839" s="12" t="s">
        <v>235</v>
      </c>
      <c r="E839" s="13"/>
      <c r="F839" s="12"/>
      <c r="G839" s="159" t="s">
        <v>21</v>
      </c>
      <c r="H839" s="116">
        <f>H840</f>
        <v>3362.5240000000003</v>
      </c>
      <c r="I839" s="116">
        <f t="shared" ref="I839:J842" si="155">I840</f>
        <v>2996.8580000000002</v>
      </c>
      <c r="J839" s="116">
        <f t="shared" si="155"/>
        <v>2664.8580000000002</v>
      </c>
    </row>
    <row r="840" spans="1:10" ht="84">
      <c r="A840" s="9"/>
      <c r="B840" s="12"/>
      <c r="C840" s="76" t="s">
        <v>241</v>
      </c>
      <c r="D840" s="76" t="s">
        <v>22</v>
      </c>
      <c r="E840" s="75"/>
      <c r="F840" s="76"/>
      <c r="G840" s="95" t="s">
        <v>33</v>
      </c>
      <c r="H840" s="117">
        <f>H841</f>
        <v>3362.5240000000003</v>
      </c>
      <c r="I840" s="117">
        <f t="shared" si="155"/>
        <v>2996.8580000000002</v>
      </c>
      <c r="J840" s="117">
        <f t="shared" si="155"/>
        <v>2664.8580000000002</v>
      </c>
    </row>
    <row r="841" spans="1:10" ht="24">
      <c r="A841" s="9"/>
      <c r="B841" s="12"/>
      <c r="C841" s="9" t="s">
        <v>241</v>
      </c>
      <c r="D841" s="9" t="s">
        <v>22</v>
      </c>
      <c r="E841" s="8" t="s">
        <v>130</v>
      </c>
      <c r="F841" s="9"/>
      <c r="G841" s="16" t="s">
        <v>67</v>
      </c>
      <c r="H841" s="105">
        <f>H842</f>
        <v>3362.5240000000003</v>
      </c>
      <c r="I841" s="105">
        <f t="shared" si="155"/>
        <v>2996.8580000000002</v>
      </c>
      <c r="J841" s="105">
        <f t="shared" si="155"/>
        <v>2664.8580000000002</v>
      </c>
    </row>
    <row r="842" spans="1:10" ht="60">
      <c r="A842" s="9"/>
      <c r="B842" s="12"/>
      <c r="C842" s="9" t="s">
        <v>241</v>
      </c>
      <c r="D842" s="9" t="s">
        <v>22</v>
      </c>
      <c r="E842" s="8" t="s">
        <v>129</v>
      </c>
      <c r="F842" s="9"/>
      <c r="G842" s="16" t="s">
        <v>64</v>
      </c>
      <c r="H842" s="105">
        <f>H843</f>
        <v>3362.5240000000003</v>
      </c>
      <c r="I842" s="105">
        <f t="shared" si="155"/>
        <v>2996.8580000000002</v>
      </c>
      <c r="J842" s="105">
        <f t="shared" si="155"/>
        <v>2664.8580000000002</v>
      </c>
    </row>
    <row r="843" spans="1:10" ht="60">
      <c r="A843" s="9"/>
      <c r="B843" s="12"/>
      <c r="C843" s="9" t="s">
        <v>241</v>
      </c>
      <c r="D843" s="9" t="s">
        <v>22</v>
      </c>
      <c r="E843" s="22" t="s">
        <v>421</v>
      </c>
      <c r="F843" s="9"/>
      <c r="G843" s="16" t="s">
        <v>65</v>
      </c>
      <c r="H843" s="105">
        <f>H844+H848</f>
        <v>3362.5240000000003</v>
      </c>
      <c r="I843" s="105">
        <f>I844+I848</f>
        <v>2996.8580000000002</v>
      </c>
      <c r="J843" s="105">
        <f>J844+J848</f>
        <v>2664.8580000000002</v>
      </c>
    </row>
    <row r="844" spans="1:10" ht="120">
      <c r="A844" s="9"/>
      <c r="B844" s="12"/>
      <c r="C844" s="9" t="s">
        <v>241</v>
      </c>
      <c r="D844" s="9" t="s">
        <v>22</v>
      </c>
      <c r="E844" s="22" t="s">
        <v>421</v>
      </c>
      <c r="F844" s="18" t="s">
        <v>545</v>
      </c>
      <c r="G844" s="134" t="s">
        <v>546</v>
      </c>
      <c r="H844" s="105">
        <f>H845+H846+H847</f>
        <v>3335.9740000000002</v>
      </c>
      <c r="I844" s="105">
        <f>I845+I846+I847</f>
        <v>2970.308</v>
      </c>
      <c r="J844" s="105">
        <f>J845+J846+J847</f>
        <v>2638.308</v>
      </c>
    </row>
    <row r="845" spans="1:10" ht="36">
      <c r="A845" s="9"/>
      <c r="B845" s="12"/>
      <c r="C845" s="9" t="s">
        <v>241</v>
      </c>
      <c r="D845" s="9" t="s">
        <v>22</v>
      </c>
      <c r="E845" s="22" t="s">
        <v>421</v>
      </c>
      <c r="F845" s="19" t="s">
        <v>547</v>
      </c>
      <c r="G845" s="138" t="s">
        <v>176</v>
      </c>
      <c r="H845" s="105">
        <v>1895.019</v>
      </c>
      <c r="I845" s="105">
        <v>1775.02</v>
      </c>
      <c r="J845" s="105">
        <v>1520.02</v>
      </c>
    </row>
    <row r="846" spans="1:10" ht="60">
      <c r="A846" s="9"/>
      <c r="B846" s="12"/>
      <c r="C846" s="9" t="s">
        <v>241</v>
      </c>
      <c r="D846" s="9" t="s">
        <v>22</v>
      </c>
      <c r="E846" s="22" t="s">
        <v>421</v>
      </c>
      <c r="F846" s="19" t="s">
        <v>548</v>
      </c>
      <c r="G846" s="138" t="s">
        <v>177</v>
      </c>
      <c r="H846" s="105">
        <v>667.17499999999995</v>
      </c>
      <c r="I846" s="105">
        <v>516.64499999999998</v>
      </c>
      <c r="J846" s="105">
        <v>516.64499999999998</v>
      </c>
    </row>
    <row r="847" spans="1:10" ht="72">
      <c r="A847" s="9"/>
      <c r="B847" s="12"/>
      <c r="C847" s="9" t="s">
        <v>241</v>
      </c>
      <c r="D847" s="9" t="s">
        <v>22</v>
      </c>
      <c r="E847" s="22" t="s">
        <v>421</v>
      </c>
      <c r="F847" s="19">
        <v>129</v>
      </c>
      <c r="G847" s="138" t="s">
        <v>178</v>
      </c>
      <c r="H847" s="105">
        <v>773.78</v>
      </c>
      <c r="I847" s="105">
        <v>678.64300000000003</v>
      </c>
      <c r="J847" s="105">
        <v>601.64300000000003</v>
      </c>
    </row>
    <row r="848" spans="1:10" ht="48">
      <c r="A848" s="9"/>
      <c r="B848" s="12"/>
      <c r="C848" s="9" t="s">
        <v>241</v>
      </c>
      <c r="D848" s="9" t="s">
        <v>22</v>
      </c>
      <c r="E848" s="22" t="s">
        <v>421</v>
      </c>
      <c r="F848" s="18" t="s">
        <v>243</v>
      </c>
      <c r="G848" s="134" t="s">
        <v>694</v>
      </c>
      <c r="H848" s="105">
        <f>H849</f>
        <v>26.55</v>
      </c>
      <c r="I848" s="105">
        <f>I849</f>
        <v>26.55</v>
      </c>
      <c r="J848" s="105">
        <f>J849</f>
        <v>26.55</v>
      </c>
    </row>
    <row r="849" spans="1:10" ht="24.75" thickBot="1">
      <c r="A849" s="14"/>
      <c r="B849" s="59"/>
      <c r="C849" s="14" t="s">
        <v>241</v>
      </c>
      <c r="D849" s="14" t="s">
        <v>22</v>
      </c>
      <c r="E849" s="86" t="s">
        <v>421</v>
      </c>
      <c r="F849" s="9" t="s">
        <v>245</v>
      </c>
      <c r="G849" s="16" t="s">
        <v>645</v>
      </c>
      <c r="H849" s="120">
        <v>26.55</v>
      </c>
      <c r="I849" s="120">
        <v>26.55</v>
      </c>
      <c r="J849" s="120">
        <v>26.55</v>
      </c>
    </row>
    <row r="850" spans="1:10" ht="12.75" thickBot="1">
      <c r="A850" s="87"/>
      <c r="B850" s="88"/>
      <c r="C850" s="167"/>
      <c r="D850" s="167"/>
      <c r="E850" s="168"/>
      <c r="F850" s="167"/>
      <c r="G850" s="171" t="s">
        <v>15</v>
      </c>
      <c r="H850" s="130">
        <f>H838+H600+H571+H520+H503+H16</f>
        <v>2000090.0959999999</v>
      </c>
      <c r="I850" s="130">
        <f>I838+I600+I571+I520+I503+I16</f>
        <v>1587083.1050000002</v>
      </c>
      <c r="J850" s="130">
        <f>J838+J600+J571+J520+J503+J16</f>
        <v>1503195.9210000001</v>
      </c>
    </row>
    <row r="851" spans="1:10">
      <c r="A851" s="195"/>
      <c r="B851" s="195"/>
      <c r="C851" s="195"/>
      <c r="D851" s="195"/>
      <c r="E851" s="195"/>
      <c r="F851" s="195"/>
      <c r="H851" s="155"/>
      <c r="I851" s="155"/>
      <c r="J851" s="155"/>
    </row>
    <row r="852" spans="1:10">
      <c r="A852" s="195"/>
      <c r="B852" s="195"/>
      <c r="C852" s="195"/>
      <c r="D852" s="195"/>
      <c r="E852" s="195"/>
      <c r="F852" s="195"/>
      <c r="G852" s="155"/>
      <c r="H852" s="200"/>
      <c r="I852" s="155"/>
      <c r="J852" s="155"/>
    </row>
    <row r="853" spans="1:10">
      <c r="A853" s="195"/>
      <c r="B853" s="195"/>
      <c r="C853" s="195"/>
      <c r="D853" s="195"/>
      <c r="E853" s="195"/>
      <c r="F853" s="195"/>
      <c r="G853" s="163"/>
      <c r="H853" s="156"/>
      <c r="I853" s="156"/>
      <c r="J853" s="156"/>
    </row>
    <row r="854" spans="1:10">
      <c r="A854" s="195"/>
      <c r="B854" s="195"/>
      <c r="C854" s="195"/>
      <c r="D854" s="195"/>
      <c r="E854" s="195"/>
      <c r="F854" s="195"/>
      <c r="H854" s="155"/>
      <c r="I854" s="156"/>
      <c r="J854" s="156"/>
    </row>
    <row r="855" spans="1:10">
      <c r="H855" s="155"/>
      <c r="I855" s="155"/>
      <c r="J855" s="155"/>
    </row>
    <row r="856" spans="1:10">
      <c r="H856" s="155"/>
      <c r="I856" s="155"/>
      <c r="J856" s="155"/>
    </row>
    <row r="857" spans="1:10">
      <c r="H857" s="155"/>
      <c r="I857" s="155"/>
      <c r="J857" s="155"/>
    </row>
  </sheetData>
  <autoFilter ref="A14:J852">
    <filterColumn colId="2"/>
    <filterColumn colId="4"/>
    <filterColumn colId="5"/>
  </autoFilter>
  <mergeCells count="1">
    <mergeCell ref="A13:J13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2"/>
  <sheetViews>
    <sheetView tabSelected="1" topLeftCell="A37" workbookViewId="0">
      <selection activeCell="G16" sqref="G16"/>
    </sheetView>
  </sheetViews>
  <sheetFormatPr defaultRowHeight="12.75"/>
  <cols>
    <col min="1" max="1" width="6" customWidth="1"/>
    <col min="2" max="2" width="18.28515625" customWidth="1"/>
    <col min="3" max="3" width="21.5703125" customWidth="1"/>
    <col min="4" max="4" width="9.28515625" customWidth="1"/>
    <col min="5" max="5" width="59.7109375" customWidth="1"/>
  </cols>
  <sheetData>
    <row r="1" spans="1:6">
      <c r="E1" s="10" t="s">
        <v>969</v>
      </c>
    </row>
    <row r="2" spans="1:6">
      <c r="E2" s="82" t="s">
        <v>223</v>
      </c>
    </row>
    <row r="3" spans="1:6">
      <c r="E3" s="10" t="s">
        <v>974</v>
      </c>
    </row>
    <row r="4" spans="1:6">
      <c r="E4" s="10" t="s">
        <v>809</v>
      </c>
    </row>
    <row r="5" spans="1:6">
      <c r="E5" s="10" t="s">
        <v>826</v>
      </c>
    </row>
    <row r="6" spans="1:6">
      <c r="E6" s="10"/>
    </row>
    <row r="7" spans="1:6">
      <c r="E7" s="10" t="s">
        <v>877</v>
      </c>
    </row>
    <row r="8" spans="1:6">
      <c r="E8" s="82" t="s">
        <v>223</v>
      </c>
    </row>
    <row r="9" spans="1:6">
      <c r="E9" s="10" t="s">
        <v>879</v>
      </c>
    </row>
    <row r="10" spans="1:6">
      <c r="E10" s="10" t="s">
        <v>809</v>
      </c>
    </row>
    <row r="11" spans="1:6">
      <c r="E11" s="10" t="s">
        <v>826</v>
      </c>
    </row>
    <row r="12" spans="1:6">
      <c r="E12" s="10"/>
    </row>
    <row r="13" spans="1:6" ht="15.75">
      <c r="C13" s="102" t="s">
        <v>807</v>
      </c>
      <c r="E13" s="102"/>
    </row>
    <row r="14" spans="1:6" ht="15.75">
      <c r="C14" s="102" t="s">
        <v>876</v>
      </c>
      <c r="E14" s="102"/>
    </row>
    <row r="15" spans="1:6" ht="13.5" thickBot="1">
      <c r="C15" s="103"/>
    </row>
    <row r="16" spans="1:6" ht="47.25">
      <c r="A16" s="176" t="s">
        <v>673</v>
      </c>
      <c r="B16" s="177" t="s">
        <v>674</v>
      </c>
      <c r="C16" s="177" t="s">
        <v>675</v>
      </c>
      <c r="D16" s="177" t="s">
        <v>806</v>
      </c>
      <c r="E16" s="177" t="s">
        <v>790</v>
      </c>
      <c r="F16" s="178"/>
    </row>
    <row r="17" spans="1:6" ht="31.5">
      <c r="A17" s="220">
        <v>1</v>
      </c>
      <c r="B17" s="221" t="s">
        <v>791</v>
      </c>
      <c r="C17" s="173" t="s">
        <v>792</v>
      </c>
      <c r="D17" s="173">
        <v>150</v>
      </c>
      <c r="E17" s="173" t="s">
        <v>836</v>
      </c>
      <c r="F17" s="179"/>
    </row>
    <row r="18" spans="1:6" ht="31.5">
      <c r="A18" s="220"/>
      <c r="B18" s="221"/>
      <c r="C18" s="173" t="s">
        <v>693</v>
      </c>
      <c r="D18" s="173">
        <v>25</v>
      </c>
      <c r="E18" s="173" t="s">
        <v>837</v>
      </c>
      <c r="F18" s="178"/>
    </row>
    <row r="19" spans="1:6" ht="31.5">
      <c r="A19" s="220"/>
      <c r="B19" s="221"/>
      <c r="C19" s="173" t="s">
        <v>867</v>
      </c>
      <c r="D19" s="173">
        <v>25</v>
      </c>
      <c r="E19" s="173" t="s">
        <v>838</v>
      </c>
      <c r="F19" s="179"/>
    </row>
    <row r="20" spans="1:6" ht="31.5">
      <c r="A20" s="220">
        <v>2</v>
      </c>
      <c r="B20" s="221" t="s">
        <v>793</v>
      </c>
      <c r="C20" s="173" t="s">
        <v>869</v>
      </c>
      <c r="D20" s="173">
        <v>80</v>
      </c>
      <c r="E20" s="173" t="s">
        <v>839</v>
      </c>
      <c r="F20" s="179"/>
    </row>
    <row r="21" spans="1:6" ht="15.75">
      <c r="A21" s="220"/>
      <c r="B21" s="221"/>
      <c r="C21" s="218" t="s">
        <v>868</v>
      </c>
      <c r="D21" s="187">
        <v>21.701000000000001</v>
      </c>
      <c r="E21" s="187" t="s">
        <v>933</v>
      </c>
      <c r="F21" s="179"/>
    </row>
    <row r="22" spans="1:6" ht="15.75">
      <c r="A22" s="220"/>
      <c r="B22" s="221"/>
      <c r="C22" s="219"/>
      <c r="D22" s="173">
        <v>98.299000000000007</v>
      </c>
      <c r="E22" s="187" t="s">
        <v>934</v>
      </c>
      <c r="F22" s="179"/>
    </row>
    <row r="23" spans="1:6" ht="31.5">
      <c r="A23" s="173">
        <v>3</v>
      </c>
      <c r="B23" s="174" t="s">
        <v>677</v>
      </c>
      <c r="C23" s="173" t="s">
        <v>794</v>
      </c>
      <c r="D23" s="173">
        <v>200</v>
      </c>
      <c r="E23" s="173" t="s">
        <v>840</v>
      </c>
      <c r="F23" s="179"/>
    </row>
    <row r="24" spans="1:6" ht="31.5">
      <c r="A24" s="173">
        <v>4</v>
      </c>
      <c r="B24" s="174" t="s">
        <v>678</v>
      </c>
      <c r="C24" s="173" t="s">
        <v>870</v>
      </c>
      <c r="D24" s="173">
        <v>200</v>
      </c>
      <c r="E24" s="173" t="s">
        <v>841</v>
      </c>
      <c r="F24" s="179"/>
    </row>
    <row r="25" spans="1:6" ht="31.5">
      <c r="A25" s="173">
        <v>5</v>
      </c>
      <c r="B25" s="174" t="s">
        <v>679</v>
      </c>
      <c r="C25" s="173" t="s">
        <v>842</v>
      </c>
      <c r="D25" s="173">
        <v>200</v>
      </c>
      <c r="E25" s="173" t="s">
        <v>875</v>
      </c>
      <c r="F25" s="179"/>
    </row>
    <row r="26" spans="1:6" ht="31.5">
      <c r="A26" s="220">
        <v>6</v>
      </c>
      <c r="B26" s="221" t="s">
        <v>680</v>
      </c>
      <c r="C26" s="173" t="s">
        <v>676</v>
      </c>
      <c r="D26" s="173">
        <v>60</v>
      </c>
      <c r="E26" s="173" t="s">
        <v>843</v>
      </c>
      <c r="F26" s="178"/>
    </row>
    <row r="27" spans="1:6" ht="31.5">
      <c r="A27" s="220"/>
      <c r="B27" s="221"/>
      <c r="C27" s="173" t="s">
        <v>871</v>
      </c>
      <c r="D27" s="173">
        <v>60</v>
      </c>
      <c r="E27" s="173" t="s">
        <v>844</v>
      </c>
      <c r="F27" s="179"/>
    </row>
    <row r="28" spans="1:6" ht="31.5">
      <c r="A28" s="220"/>
      <c r="B28" s="221"/>
      <c r="C28" s="173" t="s">
        <v>845</v>
      </c>
      <c r="D28" s="173">
        <v>80</v>
      </c>
      <c r="E28" s="173" t="s">
        <v>846</v>
      </c>
      <c r="F28" s="178"/>
    </row>
    <row r="29" spans="1:6" ht="47.25">
      <c r="A29" s="220">
        <v>7</v>
      </c>
      <c r="B29" s="221" t="s">
        <v>681</v>
      </c>
      <c r="C29" s="173" t="s">
        <v>847</v>
      </c>
      <c r="D29" s="173">
        <v>46</v>
      </c>
      <c r="E29" s="173" t="s">
        <v>848</v>
      </c>
      <c r="F29" s="178"/>
    </row>
    <row r="30" spans="1:6" ht="31.5">
      <c r="A30" s="220"/>
      <c r="B30" s="221"/>
      <c r="C30" s="173" t="s">
        <v>804</v>
      </c>
      <c r="D30" s="173">
        <v>154</v>
      </c>
      <c r="E30" s="173" t="s">
        <v>849</v>
      </c>
      <c r="F30" s="179"/>
    </row>
    <row r="31" spans="1:6" ht="31.5">
      <c r="A31" s="220">
        <v>8</v>
      </c>
      <c r="B31" s="221" t="s">
        <v>682</v>
      </c>
      <c r="C31" s="173" t="s">
        <v>801</v>
      </c>
      <c r="D31" s="173">
        <v>100</v>
      </c>
      <c r="E31" s="173" t="s">
        <v>850</v>
      </c>
      <c r="F31" s="178"/>
    </row>
    <row r="32" spans="1:6" ht="47.25">
      <c r="A32" s="220"/>
      <c r="B32" s="221"/>
      <c r="C32" s="173" t="s">
        <v>851</v>
      </c>
      <c r="D32" s="173">
        <v>100</v>
      </c>
      <c r="E32" s="173" t="s">
        <v>852</v>
      </c>
      <c r="F32" s="178"/>
    </row>
    <row r="33" spans="1:6" ht="31.5">
      <c r="A33" s="173">
        <v>9</v>
      </c>
      <c r="B33" s="174" t="s">
        <v>683</v>
      </c>
      <c r="C33" s="173" t="s">
        <v>803</v>
      </c>
      <c r="D33" s="173">
        <v>200</v>
      </c>
      <c r="E33" s="173" t="s">
        <v>853</v>
      </c>
      <c r="F33" s="178"/>
    </row>
    <row r="34" spans="1:6" ht="31.5">
      <c r="A34" s="173">
        <v>10</v>
      </c>
      <c r="B34" s="174" t="s">
        <v>684</v>
      </c>
      <c r="C34" s="173" t="s">
        <v>854</v>
      </c>
      <c r="D34" s="173">
        <v>200</v>
      </c>
      <c r="E34" s="187" t="s">
        <v>938</v>
      </c>
      <c r="F34" s="178"/>
    </row>
    <row r="35" spans="1:6" ht="78.75">
      <c r="A35" s="173">
        <v>11</v>
      </c>
      <c r="B35" s="174" t="s">
        <v>685</v>
      </c>
      <c r="C35" s="173" t="s">
        <v>794</v>
      </c>
      <c r="D35" s="173">
        <v>200</v>
      </c>
      <c r="E35" s="173" t="s">
        <v>872</v>
      </c>
      <c r="F35" s="179"/>
    </row>
    <row r="36" spans="1:6" ht="78.75">
      <c r="A36" s="173">
        <v>12</v>
      </c>
      <c r="B36" s="174" t="s">
        <v>686</v>
      </c>
      <c r="C36" s="173" t="s">
        <v>794</v>
      </c>
      <c r="D36" s="173">
        <v>200</v>
      </c>
      <c r="E36" s="173" t="s">
        <v>872</v>
      </c>
      <c r="F36" s="179"/>
    </row>
    <row r="37" spans="1:6" ht="47.25">
      <c r="A37" s="220">
        <v>13</v>
      </c>
      <c r="B37" s="221" t="s">
        <v>795</v>
      </c>
      <c r="C37" s="173" t="s">
        <v>847</v>
      </c>
      <c r="D37" s="173">
        <v>50</v>
      </c>
      <c r="E37" s="173" t="s">
        <v>855</v>
      </c>
      <c r="F37" s="178"/>
    </row>
    <row r="38" spans="1:6" ht="47.25">
      <c r="A38" s="220"/>
      <c r="B38" s="221"/>
      <c r="C38" s="173" t="s">
        <v>796</v>
      </c>
      <c r="D38" s="173">
        <v>50</v>
      </c>
      <c r="E38" s="173" t="s">
        <v>873</v>
      </c>
      <c r="F38" s="179"/>
    </row>
    <row r="39" spans="1:6" ht="31.5">
      <c r="A39" s="220"/>
      <c r="B39" s="221"/>
      <c r="C39" s="173" t="s">
        <v>799</v>
      </c>
      <c r="D39" s="173">
        <v>50</v>
      </c>
      <c r="E39" s="187" t="s">
        <v>936</v>
      </c>
      <c r="F39" s="179"/>
    </row>
    <row r="40" spans="1:6" ht="47.25">
      <c r="A40" s="220"/>
      <c r="B40" s="221"/>
      <c r="C40" s="173" t="s">
        <v>797</v>
      </c>
      <c r="D40" s="173">
        <v>50</v>
      </c>
      <c r="E40" s="187" t="s">
        <v>937</v>
      </c>
      <c r="F40" s="178"/>
    </row>
    <row r="41" spans="1:6" ht="31.5">
      <c r="A41" s="173">
        <v>14</v>
      </c>
      <c r="B41" s="174" t="s">
        <v>687</v>
      </c>
      <c r="C41" s="173" t="s">
        <v>856</v>
      </c>
      <c r="D41" s="173">
        <v>200</v>
      </c>
      <c r="E41" s="173" t="s">
        <v>857</v>
      </c>
      <c r="F41" s="178"/>
    </row>
    <row r="42" spans="1:6" ht="31.5">
      <c r="A42" s="220">
        <v>15</v>
      </c>
      <c r="B42" s="221" t="s">
        <v>798</v>
      </c>
      <c r="C42" s="173" t="s">
        <v>858</v>
      </c>
      <c r="D42" s="173">
        <v>55</v>
      </c>
      <c r="E42" s="173" t="s">
        <v>859</v>
      </c>
      <c r="F42" s="178"/>
    </row>
    <row r="43" spans="1:6" ht="31.5">
      <c r="A43" s="220"/>
      <c r="B43" s="221"/>
      <c r="C43" s="173" t="s">
        <v>874</v>
      </c>
      <c r="D43" s="173">
        <v>145</v>
      </c>
      <c r="E43" s="173" t="s">
        <v>860</v>
      </c>
      <c r="F43" s="179"/>
    </row>
    <row r="44" spans="1:6" ht="31.5">
      <c r="A44" s="173">
        <v>16</v>
      </c>
      <c r="B44" s="174" t="s">
        <v>861</v>
      </c>
      <c r="C44" s="173" t="s">
        <v>805</v>
      </c>
      <c r="D44" s="173">
        <v>200</v>
      </c>
      <c r="E44" s="173" t="s">
        <v>862</v>
      </c>
      <c r="F44" s="178"/>
    </row>
    <row r="45" spans="1:6" ht="31.5">
      <c r="A45" s="173">
        <v>17</v>
      </c>
      <c r="B45" s="174" t="s">
        <v>688</v>
      </c>
      <c r="C45" s="173" t="s">
        <v>805</v>
      </c>
      <c r="D45" s="173">
        <v>200</v>
      </c>
      <c r="E45" s="173" t="s">
        <v>863</v>
      </c>
      <c r="F45" s="178"/>
    </row>
    <row r="46" spans="1:6" ht="31.5">
      <c r="A46" s="220">
        <v>18</v>
      </c>
      <c r="B46" s="226" t="s">
        <v>689</v>
      </c>
      <c r="C46" s="132" t="s">
        <v>868</v>
      </c>
      <c r="D46" s="132">
        <v>100</v>
      </c>
      <c r="E46" s="132" t="s">
        <v>935</v>
      </c>
      <c r="F46" s="179"/>
    </row>
    <row r="47" spans="1:6" ht="31.5">
      <c r="A47" s="220"/>
      <c r="B47" s="226"/>
      <c r="C47" s="175" t="s">
        <v>869</v>
      </c>
      <c r="D47" s="175">
        <v>100</v>
      </c>
      <c r="E47" s="175" t="s">
        <v>864</v>
      </c>
      <c r="F47" s="179"/>
    </row>
    <row r="48" spans="1:6" ht="31.5">
      <c r="A48" s="173">
        <v>19</v>
      </c>
      <c r="B48" s="174" t="s">
        <v>690</v>
      </c>
      <c r="C48" s="173" t="s">
        <v>803</v>
      </c>
      <c r="D48" s="173">
        <v>200</v>
      </c>
      <c r="E48" s="173" t="s">
        <v>853</v>
      </c>
      <c r="F48" s="179"/>
    </row>
    <row r="49" spans="1:6" ht="31.5">
      <c r="A49" s="218">
        <v>20</v>
      </c>
      <c r="B49" s="175" t="s">
        <v>691</v>
      </c>
      <c r="C49" s="173" t="s">
        <v>802</v>
      </c>
      <c r="D49" s="173">
        <v>100</v>
      </c>
      <c r="E49" s="187" t="s">
        <v>939</v>
      </c>
      <c r="F49" s="179"/>
    </row>
    <row r="50" spans="1:6" ht="47.25">
      <c r="A50" s="225"/>
      <c r="B50" s="132"/>
      <c r="C50" s="173" t="s">
        <v>811</v>
      </c>
      <c r="D50" s="173">
        <v>100</v>
      </c>
      <c r="E50" s="173" t="s">
        <v>865</v>
      </c>
      <c r="F50" s="178"/>
    </row>
    <row r="51" spans="1:6" ht="31.5">
      <c r="A51" s="173">
        <v>21</v>
      </c>
      <c r="B51" s="174" t="s">
        <v>692</v>
      </c>
      <c r="C51" s="173" t="s">
        <v>800</v>
      </c>
      <c r="D51" s="173">
        <v>200</v>
      </c>
      <c r="E51" s="173" t="s">
        <v>866</v>
      </c>
      <c r="F51" s="178"/>
    </row>
    <row r="52" spans="1:6">
      <c r="A52" s="222" t="s">
        <v>15</v>
      </c>
      <c r="B52" s="223"/>
      <c r="C52" s="224"/>
      <c r="D52" s="172">
        <f>SUM(D17:D51)</f>
        <v>4200</v>
      </c>
      <c r="E52" s="104"/>
    </row>
  </sheetData>
  <mergeCells count="19">
    <mergeCell ref="A52:C52"/>
    <mergeCell ref="A49:A50"/>
    <mergeCell ref="A42:A43"/>
    <mergeCell ref="B42:B43"/>
    <mergeCell ref="A46:A47"/>
    <mergeCell ref="B46:B47"/>
    <mergeCell ref="A17:A19"/>
    <mergeCell ref="B17:B19"/>
    <mergeCell ref="A37:A40"/>
    <mergeCell ref="B37:B40"/>
    <mergeCell ref="A31:A32"/>
    <mergeCell ref="B31:B32"/>
    <mergeCell ref="A29:A30"/>
    <mergeCell ref="B29:B30"/>
    <mergeCell ref="C21:C22"/>
    <mergeCell ref="A26:A28"/>
    <mergeCell ref="B26:B28"/>
    <mergeCell ref="A20:A22"/>
    <mergeCell ref="B20:B22"/>
  </mergeCells>
  <pageMargins left="0.51181102362204722" right="0.19685039370078741" top="0.31496062992125984" bottom="0.3149606299212598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 2018</vt:lpstr>
      <vt:lpstr>РПР</vt:lpstr>
      <vt:lpstr>Прил.</vt:lpstr>
      <vt:lpstr>МЦПиНР</vt:lpstr>
      <vt:lpstr>ВЕД2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2022-05-30T06:09:00Z</cp:lastPrinted>
  <dcterms:created xsi:type="dcterms:W3CDTF">2018-05-10T09:16:24Z</dcterms:created>
  <dcterms:modified xsi:type="dcterms:W3CDTF">2022-06-03T08:37:57Z</dcterms:modified>
</cp:coreProperties>
</file>